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170" windowHeight="9060"/>
  </bookViews>
  <sheets>
    <sheet name="申請様式" sheetId="1" r:id="rId1"/>
    <sheet name="利用延人員数計算シート（通所介護等）" sheetId="2" r:id="rId2"/>
  </sheets>
  <definedNames>
    <definedName name="_xlnm._FilterDatabase" localSheetId="0" hidden="1">申請様式!$B$15:$AF$28</definedName>
    <definedName name="_xlnm.Print_Area" localSheetId="0">申請様式!$A$1:$AG$77</definedName>
    <definedName name="_xlnm.Print_Area" localSheetId="1">'利用延人員数計算シート（通所介護等）'!$A$1:$T$28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<sst xmlns="http://schemas.openxmlformats.org/spreadsheetml/2006/main" xmlns:r="http://schemas.openxmlformats.org/officeDocument/2006/relationships" count="110" uniqueCount="110">
  <si>
    <t>事業所番号</t>
    <rPh sb="0" eb="3">
      <t>ジギョウショ</t>
    </rPh>
    <rPh sb="3" eb="5">
      <t>バンゴウ</t>
    </rPh>
    <phoneticPr fontId="4"/>
  </si>
  <si>
    <t>電話番号</t>
    <rPh sb="0" eb="2">
      <t>デンワ</t>
    </rPh>
    <rPh sb="2" eb="4">
      <t>バンゴウ</t>
    </rPh>
    <phoneticPr fontId="4"/>
  </si>
  <si>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4"/>
  </si>
  <si>
    <t>介護予防認知症対応型通所介護</t>
    <rPh sb="0" eb="2">
      <t>カイゴ</t>
    </rPh>
    <rPh sb="2" eb="4">
      <t>ヨボウ</t>
    </rPh>
    <rPh sb="4" eb="7">
      <t>ニンチショウ</t>
    </rPh>
    <rPh sb="7" eb="10">
      <t>タイオウガタ</t>
    </rPh>
    <rPh sb="10" eb="12">
      <t>ツウショ</t>
    </rPh>
    <rPh sb="12" eb="14">
      <t>カイゴ</t>
    </rPh>
    <phoneticPr fontId="4"/>
  </si>
  <si>
    <t>地域密着型通所介護</t>
    <rPh sb="0" eb="2">
      <t>チイキ</t>
    </rPh>
    <rPh sb="2" eb="5">
      <t>ミッチャクガタ</t>
    </rPh>
    <rPh sb="5" eb="7">
      <t>ツウショ</t>
    </rPh>
    <rPh sb="7" eb="9">
      <t>カイゴ</t>
    </rPh>
    <phoneticPr fontId="4"/>
  </si>
  <si>
    <t>担当者氏名</t>
    <rPh sb="0" eb="3">
      <t>タントウシャ</t>
    </rPh>
    <rPh sb="3" eb="5">
      <t>シメイ</t>
    </rPh>
    <phoneticPr fontId="4"/>
  </si>
  <si>
    <t>合計</t>
    <rPh sb="0" eb="2">
      <t>ゴウケイ</t>
    </rPh>
    <phoneticPr fontId="24"/>
  </si>
  <si>
    <t>人</t>
    <rPh sb="0" eb="1">
      <t>ニン</t>
    </rPh>
    <phoneticPr fontId="4"/>
  </si>
  <si>
    <t>加算終了／延長届提出月</t>
    <rPh sb="0" eb="2">
      <t>カサン</t>
    </rPh>
    <rPh sb="2" eb="4">
      <t>シュウリョウ</t>
    </rPh>
    <rPh sb="5" eb="8">
      <t>エンチョウトドケ</t>
    </rPh>
    <rPh sb="8" eb="10">
      <t>テイシュツ</t>
    </rPh>
    <rPh sb="10" eb="11">
      <t>ツキ</t>
    </rPh>
    <phoneticPr fontId="4"/>
  </si>
  <si>
    <t>（４）　加算算定の延長の届出</t>
    <rPh sb="9" eb="11">
      <t>エンチョウ</t>
    </rPh>
    <rPh sb="12" eb="14">
      <t>トドケデ</t>
    </rPh>
    <phoneticPr fontId="4"/>
  </si>
  <si>
    <t>ﾒｰﾙｱﾄﾞﾚｽ</t>
  </si>
  <si>
    <t>サービス種別</t>
    <rPh sb="4" eb="6">
      <t>シュベツ</t>
    </rPh>
    <phoneticPr fontId="4"/>
  </si>
  <si>
    <t>減少月</t>
    <rPh sb="0" eb="2">
      <t>ゲンショウ</t>
    </rPh>
    <rPh sb="2" eb="3">
      <t>ツキ</t>
    </rPh>
    <phoneticPr fontId="4"/>
  </si>
  <si>
    <t>認知症対応型通所介護</t>
    <rPh sb="0" eb="3">
      <t>ニンチショウ</t>
    </rPh>
    <rPh sb="3" eb="6">
      <t>タイオウガタ</t>
    </rPh>
    <rPh sb="6" eb="8">
      <t>ツウショ</t>
    </rPh>
    <rPh sb="8" eb="10">
      <t>カイゴ</t>
    </rPh>
    <phoneticPr fontId="4"/>
  </si>
  <si>
    <t>※　加算算定の延長を求める場合は、その理由を入力し、延長届提出月の15日までに都道府県・市町村に本様式を提出することにより、加算算定の延長の届出をすることができます。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3">
      <t>トドウフケン</t>
    </rPh>
    <rPh sb="44" eb="47">
      <t>シチョウソン</t>
    </rPh>
    <rPh sb="48" eb="49">
      <t>ホン</t>
    </rPh>
    <rPh sb="49" eb="51">
      <t>ヨウシキ</t>
    </rPh>
    <rPh sb="52" eb="54">
      <t>テイシュツ</t>
    </rPh>
    <rPh sb="62" eb="64">
      <t>カサン</t>
    </rPh>
    <rPh sb="64" eb="66">
      <t>サンテイ</t>
    </rPh>
    <rPh sb="67" eb="69">
      <t>エンチョウ</t>
    </rPh>
    <rPh sb="70" eb="72">
      <t>トドケデ</t>
    </rPh>
    <phoneticPr fontId="4"/>
  </si>
  <si>
    <t>延長適用開始月</t>
    <rPh sb="0" eb="2">
      <t>エンチョウ</t>
    </rPh>
    <rPh sb="2" eb="4">
      <t>テキヨウ</t>
    </rPh>
    <rPh sb="4" eb="6">
      <t>カイシ</t>
    </rPh>
    <rPh sb="6" eb="7">
      <t>ツキ</t>
    </rPh>
    <phoneticPr fontId="4"/>
  </si>
  <si>
    <t>減少割合</t>
    <rPh sb="0" eb="2">
      <t>ゲンショウ</t>
    </rPh>
    <rPh sb="2" eb="4">
      <t>ワリアイ</t>
    </rPh>
    <phoneticPr fontId="4"/>
  </si>
  <si>
    <t>事業所名</t>
    <rPh sb="0" eb="3">
      <t>ジギョウショ</t>
    </rPh>
    <rPh sb="3" eb="4">
      <t>メイ</t>
    </rPh>
    <phoneticPr fontId="4"/>
  </si>
  <si>
    <t>特例適用の可否</t>
    <rPh sb="0" eb="2">
      <t>トクレイ</t>
    </rPh>
    <rPh sb="2" eb="4">
      <t>テキヨウ</t>
    </rPh>
    <rPh sb="5" eb="7">
      <t>カヒ</t>
    </rPh>
    <phoneticPr fontId="4"/>
  </si>
  <si>
    <t>特例適用開始月</t>
    <rPh sb="0" eb="2">
      <t>トクレイ</t>
    </rPh>
    <rPh sb="2" eb="4">
      <t>テキヨウ</t>
    </rPh>
    <rPh sb="4" eb="6">
      <t>カイシ</t>
    </rPh>
    <rPh sb="6" eb="7">
      <t>ツキ</t>
    </rPh>
    <phoneticPr fontId="4"/>
  </si>
  <si>
    <t>通所介護</t>
    <rPh sb="0" eb="2">
      <t>ツウショ</t>
    </rPh>
    <rPh sb="2" eb="4">
      <t>カイゴ</t>
    </rPh>
    <phoneticPr fontId="4"/>
  </si>
  <si>
    <t>加算延長判断月</t>
    <rPh sb="0" eb="2">
      <t>カサン</t>
    </rPh>
    <rPh sb="2" eb="4">
      <t>エンチョウ</t>
    </rPh>
    <rPh sb="4" eb="6">
      <t>ハンダン</t>
    </rPh>
    <rPh sb="6" eb="7">
      <t>ツキ</t>
    </rPh>
    <phoneticPr fontId="4"/>
  </si>
  <si>
    <t>年月</t>
    <rPh sb="0" eb="2">
      <t>ネンゲツ</t>
    </rPh>
    <phoneticPr fontId="4"/>
  </si>
  <si>
    <t>延長適用終了月</t>
    <rPh sb="0" eb="2">
      <t>エンチョウ</t>
    </rPh>
    <rPh sb="2" eb="4">
      <t>テキヨウ</t>
    </rPh>
    <rPh sb="4" eb="6">
      <t>シュウリョウ</t>
    </rPh>
    <rPh sb="6" eb="7">
      <t>ツキ</t>
    </rPh>
    <phoneticPr fontId="4"/>
  </si>
  <si>
    <t>加算算定届提出月</t>
    <rPh sb="4" eb="5">
      <t>トドケ</t>
    </rPh>
    <rPh sb="5" eb="7">
      <t>テイシュツ</t>
    </rPh>
    <rPh sb="7" eb="8">
      <t>ツキ</t>
    </rPh>
    <phoneticPr fontId="4"/>
  </si>
  <si>
    <t>①</t>
  </si>
  <si>
    <t>（１）　事業所基本情報</t>
    <rPh sb="4" eb="7">
      <t>ジギョウショ</t>
    </rPh>
    <rPh sb="7" eb="9">
      <t>キホン</t>
    </rPh>
    <rPh sb="9" eb="11">
      <t>ジョウホウ</t>
    </rPh>
    <phoneticPr fontId="4"/>
  </si>
  <si>
    <t>特例適用事業所のみ</t>
    <rPh sb="0" eb="2">
      <t>トクレイ</t>
    </rPh>
    <rPh sb="2" eb="4">
      <t>テキヨウ</t>
    </rPh>
    <rPh sb="4" eb="7">
      <t>ジギョウショ</t>
    </rPh>
    <phoneticPr fontId="4"/>
  </si>
  <si>
    <t>減少率</t>
    <rPh sb="0" eb="3">
      <t>ゲンショウリツ</t>
    </rPh>
    <phoneticPr fontId="4"/>
  </si>
  <si>
    <t>５時間未満</t>
    <rPh sb="1" eb="3">
      <t>ジカン</t>
    </rPh>
    <rPh sb="3" eb="5">
      <t>ミマン</t>
    </rPh>
    <phoneticPr fontId="25"/>
  </si>
  <si>
    <t>特例適用届提出月</t>
    <rPh sb="0" eb="2">
      <t>トクレイ</t>
    </rPh>
    <rPh sb="2" eb="4">
      <t>テキヨウ</t>
    </rPh>
    <rPh sb="4" eb="5">
      <t>トドケ</t>
    </rPh>
    <rPh sb="5" eb="7">
      <t>テイシュツ</t>
    </rPh>
    <rPh sb="7" eb="8">
      <t>ツキ</t>
    </rPh>
    <phoneticPr fontId="4"/>
  </si>
  <si>
    <t>通常規模型</t>
    <rPh sb="0" eb="2">
      <t>ツウジョウ</t>
    </rPh>
    <rPh sb="2" eb="4">
      <t>キボ</t>
    </rPh>
    <rPh sb="4" eb="5">
      <t>ガタ</t>
    </rPh>
    <phoneticPr fontId="4"/>
  </si>
  <si>
    <t>特例
適用の可否</t>
    <rPh sb="0" eb="2">
      <t>トクレイ</t>
    </rPh>
    <rPh sb="3" eb="5">
      <t>テキヨウ</t>
    </rPh>
    <rPh sb="6" eb="8">
      <t>カヒ</t>
    </rPh>
    <phoneticPr fontId="4"/>
  </si>
  <si>
    <t>感染症又は災害の発生を理由とする通所介護等の介護報酬による評価　届出様式</t>
    <rPh sb="0" eb="3">
      <t>カンセンショウ</t>
    </rPh>
    <rPh sb="3" eb="4">
      <t>マタ</t>
    </rPh>
    <rPh sb="5" eb="7">
      <t>サイガイ</t>
    </rPh>
    <rPh sb="8" eb="10">
      <t>ハッセイ</t>
    </rPh>
    <rPh sb="11" eb="13">
      <t>リユウ</t>
    </rPh>
    <rPh sb="16" eb="18">
      <t>ツウショ</t>
    </rPh>
    <rPh sb="18" eb="20">
      <t>カイゴ</t>
    </rPh>
    <rPh sb="20" eb="21">
      <t>トウ</t>
    </rPh>
    <rPh sb="22" eb="24">
      <t>カイゴ</t>
    </rPh>
    <rPh sb="24" eb="26">
      <t>ホウシュウ</t>
    </rPh>
    <rPh sb="29" eb="31">
      <t>ヒョウカ</t>
    </rPh>
    <rPh sb="32" eb="34">
      <t>トドケデ</t>
    </rPh>
    <rPh sb="34" eb="36">
      <t>ヨウシキ</t>
    </rPh>
    <phoneticPr fontId="4"/>
  </si>
  <si>
    <t>加算算定事業所のみ</t>
    <rPh sb="0" eb="2">
      <t>カサン</t>
    </rPh>
    <rPh sb="2" eb="4">
      <t>サンテイ</t>
    </rPh>
    <rPh sb="4" eb="7">
      <t>ジギョウショ</t>
    </rPh>
    <phoneticPr fontId="4"/>
  </si>
  <si>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4"/>
  </si>
  <si>
    <t>利用延人員数の減少が生じた月</t>
    <rPh sb="0" eb="2">
      <t>リヨウ</t>
    </rPh>
    <rPh sb="2" eb="5">
      <t>ノベジンイン</t>
    </rPh>
    <rPh sb="5" eb="6">
      <t>スウ</t>
    </rPh>
    <rPh sb="7" eb="9">
      <t>ゲンショウ</t>
    </rPh>
    <rPh sb="10" eb="11">
      <t>ショウ</t>
    </rPh>
    <rPh sb="13" eb="14">
      <t>ツキ</t>
    </rPh>
    <phoneticPr fontId="4"/>
  </si>
  <si>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都道府県・市町村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7" eb="119">
      <t>イカ</t>
    </rPh>
    <rPh sb="127" eb="129">
      <t>ケイサン</t>
    </rPh>
    <rPh sb="170" eb="172">
      <t>カイゴ</t>
    </rPh>
    <rPh sb="172" eb="174">
      <t>ヨボウ</t>
    </rPh>
    <rPh sb="319" eb="320">
      <t>オヨ</t>
    </rPh>
    <rPh sb="353" eb="354">
      <t>オヨ</t>
    </rPh>
    <rPh sb="406" eb="408">
      <t>ゲンショウ</t>
    </rPh>
    <rPh sb="409" eb="410">
      <t>ショウ</t>
    </rPh>
    <rPh sb="412" eb="413">
      <t>ツキ</t>
    </rPh>
    <rPh sb="414" eb="416">
      <t>ヨクゲツ</t>
    </rPh>
    <rPh sb="418" eb="419">
      <t>ニチ</t>
    </rPh>
    <rPh sb="422" eb="426">
      <t>トドウフケン</t>
    </rPh>
    <rPh sb="427" eb="430">
      <t>シチョウソン</t>
    </rPh>
    <rPh sb="435" eb="437">
      <t>テイシュツ</t>
    </rPh>
    <rPh sb="445" eb="447">
      <t>サンテイ</t>
    </rPh>
    <rPh sb="453" eb="455">
      <t>トドケデ</t>
    </rPh>
    <rPh sb="472" eb="473">
      <t>ヒ</t>
    </rPh>
    <rPh sb="475" eb="477">
      <t>ヒョウジ</t>
    </rPh>
    <rPh sb="480" eb="482">
      <t>バアイ</t>
    </rPh>
    <rPh sb="484" eb="486">
      <t>テイシュツ</t>
    </rPh>
    <rPh sb="486" eb="488">
      <t>フヨウ</t>
    </rPh>
    <phoneticPr fontId="4"/>
  </si>
  <si>
    <t>加算算定の延長を求める理由</t>
    <rPh sb="0" eb="2">
      <t>カサン</t>
    </rPh>
    <rPh sb="2" eb="4">
      <t>サンテイ</t>
    </rPh>
    <rPh sb="5" eb="7">
      <t>エンチョウ</t>
    </rPh>
    <rPh sb="8" eb="9">
      <t>モト</t>
    </rPh>
    <rPh sb="11" eb="13">
      <t>リユウ</t>
    </rPh>
    <phoneticPr fontId="4"/>
  </si>
  <si>
    <t>加算算定の可否</t>
    <rPh sb="5" eb="7">
      <t>カヒ</t>
    </rPh>
    <phoneticPr fontId="4"/>
  </si>
  <si>
    <t>加算算定開始月</t>
    <rPh sb="4" eb="6">
      <t>カイシ</t>
    </rPh>
    <rPh sb="6" eb="7">
      <t>ツキ</t>
    </rPh>
    <phoneticPr fontId="4"/>
  </si>
  <si>
    <t>第一号通所事業
・
介護予防認知症対応型通所介護
※２・３</t>
    <rPh sb="0" eb="2">
      <t>ダイイチ</t>
    </rPh>
    <rPh sb="2" eb="3">
      <t>ゴウ</t>
    </rPh>
    <rPh sb="3" eb="5">
      <t>ツウショ</t>
    </rPh>
    <rPh sb="5" eb="7">
      <t>ジギョウ</t>
    </rPh>
    <rPh sb="10" eb="12">
      <t>カイゴ</t>
    </rPh>
    <rPh sb="12" eb="14">
      <t>ヨボウ</t>
    </rPh>
    <rPh sb="14" eb="17">
      <t>ニンチショウ</t>
    </rPh>
    <rPh sb="17" eb="20">
      <t>タイオウガタ</t>
    </rPh>
    <rPh sb="20" eb="22">
      <t>ツウショ</t>
    </rPh>
    <rPh sb="22" eb="24">
      <t>カイゴ</t>
    </rPh>
    <phoneticPr fontId="24"/>
  </si>
  <si>
    <t>率</t>
    <rPh sb="0" eb="1">
      <t>リツ</t>
    </rPh>
    <phoneticPr fontId="25"/>
  </si>
  <si>
    <t>加算算定事業所であって、（３）オレンジセルに「可」が表示された事業所のみ</t>
    <rPh sb="4" eb="7">
      <t>ジギョウショ</t>
    </rPh>
    <rPh sb="23" eb="24">
      <t>カ</t>
    </rPh>
    <rPh sb="26" eb="28">
      <t>ヒョウジ</t>
    </rPh>
    <rPh sb="31" eb="34">
      <t>ジギョウショ</t>
    </rPh>
    <phoneticPr fontId="4"/>
  </si>
  <si>
    <t>規模区分　　　　現在⇒</t>
    <rPh sb="8" eb="10">
      <t>ゲンザイ</t>
    </rPh>
    <phoneticPr fontId="4"/>
  </si>
  <si>
    <t>（２）　加算算定・特例適用の届出</t>
    <rPh sb="4" eb="6">
      <t>カサン</t>
    </rPh>
    <rPh sb="6" eb="8">
      <t>サンテイ</t>
    </rPh>
    <rPh sb="9" eb="11">
      <t>トクレイ</t>
    </rPh>
    <rPh sb="11" eb="13">
      <t>テキヨウ</t>
    </rPh>
    <rPh sb="14" eb="16">
      <t>トドケデ</t>
    </rPh>
    <phoneticPr fontId="4"/>
  </si>
  <si>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2">
      <t>トドウフケン</t>
    </rPh>
    <rPh sb="93" eb="96">
      <t>シチョウソン</t>
    </rPh>
    <rPh sb="121" eb="123">
      <t>トクレイ</t>
    </rPh>
    <rPh sb="137" eb="139">
      <t>バアイ</t>
    </rPh>
    <rPh sb="142" eb="143">
      <t>エ</t>
    </rPh>
    <rPh sb="148" eb="150">
      <t>リュウイ</t>
    </rPh>
    <rPh sb="159" eb="160">
      <t>カ</t>
    </rPh>
    <rPh sb="167" eb="169">
      <t>バアイ</t>
    </rPh>
    <phoneticPr fontId="4"/>
  </si>
  <si>
    <t>②</t>
  </si>
  <si>
    <t>減少の
２か月後
に算定
開始</t>
    <rPh sb="0" eb="2">
      <t>ゲンショウ</t>
    </rPh>
    <rPh sb="6" eb="7">
      <t>ゲツ</t>
    </rPh>
    <rPh sb="7" eb="8">
      <t>アト</t>
    </rPh>
    <rPh sb="10" eb="12">
      <t>サンテイ</t>
    </rPh>
    <rPh sb="13" eb="15">
      <t>カイシ</t>
    </rPh>
    <phoneticPr fontId="4"/>
  </si>
  <si>
    <t>加算
算定の可否</t>
    <rPh sb="0" eb="2">
      <t>カサン</t>
    </rPh>
    <rPh sb="3" eb="5">
      <t>サンテイ</t>
    </rPh>
    <rPh sb="6" eb="8">
      <t>カヒ</t>
    </rPh>
    <phoneticPr fontId="4"/>
  </si>
  <si>
    <t>大規模型Ⅰ</t>
    <rPh sb="0" eb="3">
      <t>ダイキボ</t>
    </rPh>
    <rPh sb="3" eb="4">
      <t>ガタ</t>
    </rPh>
    <phoneticPr fontId="4"/>
  </si>
  <si>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4"/>
  </si>
  <si>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4"/>
  </si>
  <si>
    <t>大規模型Ⅱ</t>
    <rPh sb="0" eb="3">
      <t>ダイキボ</t>
    </rPh>
    <rPh sb="3" eb="4">
      <t>ガタ</t>
    </rPh>
    <phoneticPr fontId="4"/>
  </si>
  <si>
    <t>各月の
利用延人員数</t>
    <rPh sb="0" eb="2">
      <t>カクツキ</t>
    </rPh>
    <rPh sb="4" eb="6">
      <t>リヨウ</t>
    </rPh>
    <rPh sb="6" eb="9">
      <t>ノベジンイン</t>
    </rPh>
    <rPh sb="9" eb="10">
      <t>スウ</t>
    </rPh>
    <phoneticPr fontId="4"/>
  </si>
  <si>
    <t>規模区分</t>
    <rPh sb="0" eb="2">
      <t>キボ</t>
    </rPh>
    <rPh sb="2" eb="4">
      <t>クブン</t>
    </rPh>
    <phoneticPr fontId="4"/>
  </si>
  <si>
    <t>通所リハビリテーション</t>
    <rPh sb="0" eb="2">
      <t>ツウショ</t>
    </rPh>
    <phoneticPr fontId="4"/>
  </si>
  <si>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4"/>
  </si>
  <si>
    <t>令和</t>
    <rPh sb="0" eb="2">
      <t>レイワ</t>
    </rPh>
    <phoneticPr fontId="4"/>
  </si>
  <si>
    <t>５月</t>
    <rPh sb="1" eb="2">
      <t>ガツ</t>
    </rPh>
    <phoneticPr fontId="25"/>
  </si>
  <si>
    <t>年</t>
    <rPh sb="0" eb="1">
      <t>ネン</t>
    </rPh>
    <phoneticPr fontId="4"/>
  </si>
  <si>
    <t>８月</t>
    <rPh sb="1" eb="2">
      <t>ガツ</t>
    </rPh>
    <phoneticPr fontId="25"/>
  </si>
  <si>
    <t>月</t>
    <rPh sb="0" eb="1">
      <t>ガツ</t>
    </rPh>
    <phoneticPr fontId="4"/>
  </si>
  <si>
    <t>減少率（小数）</t>
    <rPh sb="0" eb="3">
      <t>ゲンショウリツ</t>
    </rPh>
    <rPh sb="4" eb="6">
      <t>ショウスウ</t>
    </rPh>
    <phoneticPr fontId="4"/>
  </si>
  <si>
    <t>　　　　　サービス種別　　　　　　　　現在⇒</t>
    <rPh sb="9" eb="11">
      <t>シュベツ</t>
    </rPh>
    <rPh sb="19" eb="21">
      <t>ゲンザイ</t>
    </rPh>
    <phoneticPr fontId="4"/>
  </si>
  <si>
    <t>（３）　加算算定後の各月の利用延人員数の確認</t>
    <rPh sb="10" eb="11">
      <t>カク</t>
    </rPh>
    <rPh sb="11" eb="12">
      <t>ツキ</t>
    </rPh>
    <rPh sb="13" eb="15">
      <t>リヨウ</t>
    </rPh>
    <rPh sb="15" eb="18">
      <t>ノベジンイン</t>
    </rPh>
    <rPh sb="18" eb="19">
      <t>スウ</t>
    </rPh>
    <rPh sb="20" eb="22">
      <t>カクニン</t>
    </rPh>
    <phoneticPr fontId="4"/>
  </si>
  <si>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4"/>
  </si>
  <si>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4"/>
  </si>
  <si>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4"/>
  </si>
  <si>
    <t>（ｂ）</t>
  </si>
  <si>
    <t>同時にサービスの提供を受けた者の最大数を営業日ごとに加えた数</t>
    <rPh sb="20" eb="23">
      <t>エイギョウビ</t>
    </rPh>
    <rPh sb="26" eb="27">
      <t>クワ</t>
    </rPh>
    <rPh sb="29" eb="30">
      <t>カズ</t>
    </rPh>
    <phoneticPr fontId="4"/>
  </si>
  <si>
    <t>利用延人員数の減少が生じた月の前年度の１月当たりの平均利用延人員数</t>
  </si>
  <si>
    <t>２月</t>
    <rPh sb="1" eb="2">
      <t>ガツ</t>
    </rPh>
    <phoneticPr fontId="25"/>
  </si>
  <si>
    <t>１月</t>
    <rPh sb="1" eb="2">
      <t>ガツ</t>
    </rPh>
    <phoneticPr fontId="25"/>
  </si>
  <si>
    <r>
      <t>　本シート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補助的に活用いただくことを想定して作成したものです。
　※　各都道府県・市町村において、本シートとは別に、利用延人員数を計算するための様式等が準備されている場合は、そちらを使用してください。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t>
    </r>
    <r>
      <rPr>
        <b/>
        <sz val="11"/>
        <color theme="1"/>
        <rFont val="ＭＳ Ｐゴシック"/>
      </rPr>
      <t>青色セルには数値を入力し、緑色セルにはプルダウンから選択して入力してください。入力された数値等に基づき、黄色セルに算定結果が表示されます。</t>
    </r>
    <rPh sb="1" eb="2">
      <t>ホン</t>
    </rPh>
    <rPh sb="152" eb="153">
      <t>モト</t>
    </rPh>
    <rPh sb="156" eb="158">
      <t>カクツキ</t>
    </rPh>
    <rPh sb="159" eb="161">
      <t>リヨウ</t>
    </rPh>
    <rPh sb="161" eb="162">
      <t>ノ</t>
    </rPh>
    <rPh sb="162" eb="165">
      <t>ジンインスウ</t>
    </rPh>
    <rPh sb="165" eb="166">
      <t>オヨ</t>
    </rPh>
    <rPh sb="167" eb="170">
      <t>ゼンネンド</t>
    </rPh>
    <rPh sb="172" eb="173">
      <t>ツキ</t>
    </rPh>
    <rPh sb="173" eb="174">
      <t>ア</t>
    </rPh>
    <rPh sb="177" eb="179">
      <t>ヘイキン</t>
    </rPh>
    <rPh sb="179" eb="181">
      <t>リヨウ</t>
    </rPh>
    <rPh sb="181" eb="182">
      <t>ノ</t>
    </rPh>
    <rPh sb="182" eb="185">
      <t>ジンインスウ</t>
    </rPh>
    <rPh sb="186" eb="188">
      <t>サンテイ</t>
    </rPh>
    <rPh sb="195" eb="198">
      <t>ホジョテキ</t>
    </rPh>
    <rPh sb="199" eb="201">
      <t>カツヨウ</t>
    </rPh>
    <rPh sb="208" eb="210">
      <t>ソウテイ</t>
    </rPh>
    <rPh sb="212" eb="214">
      <t>サクセイ</t>
    </rPh>
    <rPh sb="225" eb="226">
      <t>カク</t>
    </rPh>
    <rPh sb="226" eb="230">
      <t>トドウフケン</t>
    </rPh>
    <rPh sb="231" eb="234">
      <t>シチョウソン</t>
    </rPh>
    <rPh sb="239" eb="240">
      <t>ホン</t>
    </rPh>
    <rPh sb="245" eb="246">
      <t>ベツ</t>
    </rPh>
    <rPh sb="248" eb="250">
      <t>リヨウ</t>
    </rPh>
    <rPh sb="250" eb="251">
      <t>ノ</t>
    </rPh>
    <rPh sb="251" eb="254">
      <t>ジンインスウ</t>
    </rPh>
    <rPh sb="255" eb="257">
      <t>ケイサン</t>
    </rPh>
    <rPh sb="262" eb="264">
      <t>ヨウシキ</t>
    </rPh>
    <rPh sb="264" eb="265">
      <t>トウ</t>
    </rPh>
    <rPh sb="266" eb="268">
      <t>ジュンビ</t>
    </rPh>
    <rPh sb="273" eb="275">
      <t>バアイ</t>
    </rPh>
    <rPh sb="281" eb="283">
      <t>シヨウ</t>
    </rPh>
    <rPh sb="294" eb="296">
      <t>ツウショ</t>
    </rPh>
    <rPh sb="296" eb="298">
      <t>カイゴ</t>
    </rPh>
    <rPh sb="299" eb="301">
      <t>チイキ</t>
    </rPh>
    <rPh sb="301" eb="304">
      <t>ミッチャクガタ</t>
    </rPh>
    <rPh sb="304" eb="306">
      <t>ツウショ</t>
    </rPh>
    <rPh sb="306" eb="308">
      <t>カイゴ</t>
    </rPh>
    <rPh sb="310" eb="312">
      <t>カイゴ</t>
    </rPh>
    <rPh sb="312" eb="314">
      <t>ヨボウ</t>
    </rPh>
    <rPh sb="315" eb="318">
      <t>ニンチショウ</t>
    </rPh>
    <rPh sb="318" eb="321">
      <t>タイオウガタ</t>
    </rPh>
    <rPh sb="321" eb="323">
      <t>ツウショ</t>
    </rPh>
    <rPh sb="323" eb="325">
      <t>カイゴ</t>
    </rPh>
    <rPh sb="327" eb="329">
      <t>イカ</t>
    </rPh>
    <rPh sb="334" eb="336">
      <t>ツウショ</t>
    </rPh>
    <rPh sb="368" eb="370">
      <t>カイゴ</t>
    </rPh>
    <rPh sb="370" eb="372">
      <t>ヨボウ</t>
    </rPh>
    <rPh sb="410" eb="412">
      <t>アオイロ</t>
    </rPh>
    <rPh sb="416" eb="418">
      <t>スウチ</t>
    </rPh>
    <rPh sb="419" eb="421">
      <t>ニュウリョク</t>
    </rPh>
    <rPh sb="423" eb="425">
      <t>ミドリイロ</t>
    </rPh>
    <rPh sb="436" eb="438">
      <t>センタク</t>
    </rPh>
    <rPh sb="440" eb="442">
      <t>ニュウリョク</t>
    </rPh>
    <rPh sb="449" eb="451">
      <t>ニュウリョク</t>
    </rPh>
    <rPh sb="454" eb="456">
      <t>スウチ</t>
    </rPh>
    <rPh sb="456" eb="457">
      <t>トウ</t>
    </rPh>
    <rPh sb="458" eb="459">
      <t>モト</t>
    </rPh>
    <rPh sb="462" eb="464">
      <t>キイロ</t>
    </rPh>
    <rPh sb="467" eb="469">
      <t>サンテイ</t>
    </rPh>
    <rPh sb="469" eb="471">
      <t>ケッカ</t>
    </rPh>
    <rPh sb="472" eb="474">
      <t>ヒョウジ</t>
    </rPh>
    <phoneticPr fontId="4"/>
  </si>
  <si>
    <t>12月</t>
  </si>
  <si>
    <t>11月</t>
  </si>
  <si>
    <t>10月</t>
    <rPh sb="2" eb="3">
      <t>ガツ</t>
    </rPh>
    <phoneticPr fontId="25"/>
  </si>
  <si>
    <t>９月</t>
    <rPh sb="1" eb="2">
      <t>ガツ</t>
    </rPh>
    <phoneticPr fontId="25"/>
  </si>
  <si>
    <t>７月</t>
    <rPh sb="1" eb="2">
      <t>ガツ</t>
    </rPh>
    <phoneticPr fontId="25"/>
  </si>
  <si>
    <t>６月</t>
    <rPh sb="1" eb="2">
      <t>ガツ</t>
    </rPh>
    <phoneticPr fontId="25"/>
  </si>
  <si>
    <t>４月</t>
    <rPh sb="1" eb="2">
      <t>ガツ</t>
    </rPh>
    <phoneticPr fontId="25"/>
  </si>
  <si>
    <t>各月の利用延人員数</t>
    <rPh sb="0" eb="2">
      <t>カクツキ</t>
    </rPh>
    <rPh sb="3" eb="5">
      <t>リヨウ</t>
    </rPh>
    <rPh sb="5" eb="6">
      <t>ノ</t>
    </rPh>
    <rPh sb="6" eb="9">
      <t>ジンインスウ</t>
    </rPh>
    <phoneticPr fontId="24"/>
  </si>
  <si>
    <t>（ｃ）</t>
  </si>
  <si>
    <t>（ａ）</t>
  </si>
  <si>
    <t>３月</t>
    <rPh sb="1" eb="2">
      <t>ガツ</t>
    </rPh>
    <phoneticPr fontId="25"/>
  </si>
  <si>
    <t>×</t>
  </si>
  <si>
    <t>=</t>
  </si>
  <si>
    <t>○前年度の実績が６月に満たない場合（新たに事業を開始・再開した場合を含む）及び前年度から定員を概ね25％以上変更しようとする場合の前年度の１月当たりの平均利用延人員数</t>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4" eb="56">
      <t>ヘンコウ</t>
    </rPh>
    <rPh sb="62" eb="64">
      <t>バアイ</t>
    </rPh>
    <phoneticPr fontId="4"/>
  </si>
  <si>
    <t>５時間以上６時間未満及び
６時間以上７時間未満</t>
    <rPh sb="1" eb="3">
      <t>ジカン</t>
    </rPh>
    <rPh sb="3" eb="5">
      <t>イジョウ</t>
    </rPh>
    <rPh sb="6" eb="8">
      <t>ジカン</t>
    </rPh>
    <rPh sb="8" eb="10">
      <t>ミマン</t>
    </rPh>
    <rPh sb="10" eb="11">
      <t>オヨ</t>
    </rPh>
    <phoneticPr fontId="25"/>
  </si>
  <si>
    <t>（参考）</t>
    <rPh sb="1" eb="3">
      <t>サンコウ</t>
    </rPh>
    <phoneticPr fontId="4"/>
  </si>
  <si>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25"/>
  </si>
  <si>
    <t>７時間以上８時間未満及び
８時間以上９時間未満</t>
    <rPh sb="1" eb="3">
      <t>ジカン</t>
    </rPh>
    <rPh sb="3" eb="5">
      <t>イジョウ</t>
    </rPh>
    <rPh sb="6" eb="8">
      <t>ジカン</t>
    </rPh>
    <rPh sb="8" eb="10">
      <t>ミマン</t>
    </rPh>
    <rPh sb="10" eb="11">
      <t>オヨ</t>
    </rPh>
    <phoneticPr fontId="25"/>
  </si>
  <si>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24"/>
  </si>
  <si>
    <t>規模特例の可否↓</t>
    <rPh sb="0" eb="2">
      <t>キボ</t>
    </rPh>
    <rPh sb="2" eb="4">
      <t>トクレイ</t>
    </rPh>
    <rPh sb="5" eb="7">
      <t>カヒ</t>
    </rPh>
    <phoneticPr fontId="4"/>
  </si>
  <si>
    <t>↓R3.４月以降</t>
    <rPh sb="5" eb="6">
      <t>ガツ</t>
    </rPh>
    <rPh sb="6" eb="8">
      <t>イコウ</t>
    </rPh>
    <phoneticPr fontId="4"/>
  </si>
  <si>
    <t>通所介護等
※１</t>
    <rPh sb="0" eb="2">
      <t>ツウショ</t>
    </rPh>
    <rPh sb="2" eb="5">
      <t>カイゴトウ</t>
    </rPh>
    <phoneticPr fontId="24"/>
  </si>
  <si>
    <t>○　前年度の実績が６月以上の場合の前年度の１月当たりの平均利用延人員数・各月の利用延人員数</t>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4"/>
  </si>
  <si>
    <r>
      <t>毎日事業を実施した月（</t>
    </r>
    <r>
      <rPr>
        <sz val="10"/>
        <color auto="1"/>
        <rFont val="ＭＳ Ｐゴシック"/>
      </rPr>
      <t>○印）　※４</t>
    </r>
    <rPh sb="0" eb="2">
      <t>マイニチ</t>
    </rPh>
    <rPh sb="2" eb="4">
      <t>ジギョウ</t>
    </rPh>
    <rPh sb="5" eb="7">
      <t>ジッシ</t>
    </rPh>
    <rPh sb="9" eb="10">
      <t>ツキ</t>
    </rPh>
    <rPh sb="12" eb="13">
      <t>シルシ</t>
    </rPh>
    <phoneticPr fontId="24"/>
  </si>
  <si>
    <t>４月～２月
合計</t>
    <rPh sb="1" eb="2">
      <t>ガツ</t>
    </rPh>
    <rPh sb="4" eb="5">
      <t>ガツ</t>
    </rPh>
    <rPh sb="7" eb="8">
      <t>ケイ</t>
    </rPh>
    <phoneticPr fontId="25"/>
  </si>
  <si>
    <t>平均利用延人員数
 （a÷b）　　※５</t>
    <rPh sb="0" eb="2">
      <t>ヘイキン</t>
    </rPh>
    <rPh sb="2" eb="4">
      <t>リヨウ</t>
    </rPh>
    <rPh sb="4" eb="5">
      <t>ノベ</t>
    </rPh>
    <rPh sb="5" eb="8">
      <t>ジンインスウ</t>
    </rPh>
    <phoneticPr fontId="24"/>
  </si>
  <si>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theme="1"/>
        <rFont val="ＭＳ Ｐゴシック"/>
      </rPr>
      <t>いずれか</t>
    </r>
    <r>
      <rPr>
        <sz val="11"/>
        <color theme="1"/>
        <rFont val="ＭＳ Ｐゴシック"/>
      </rPr>
      <t>を行ってください。
　　　・①に、各月の第一号通所事業を利用した人数を、利用時間ごとに記入。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theme="1"/>
        <rFont val="ＭＳ Ｐゴシック"/>
      </rPr>
      <t>いずれか</t>
    </r>
    <r>
      <rPr>
        <sz val="11"/>
        <color theme="1"/>
        <rFont val="ＭＳ Ｐゴシック"/>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2">
      <t>ダイ</t>
    </rPh>
    <rPh sb="72" eb="74">
      <t>イチゴウ</t>
    </rPh>
    <rPh sb="74" eb="76">
      <t>ツウショ</t>
    </rPh>
    <rPh sb="76" eb="78">
      <t>ジギョウ</t>
    </rPh>
    <rPh sb="91" eb="93">
      <t>シテイ</t>
    </rPh>
    <rPh sb="98" eb="99">
      <t>ウ</t>
    </rPh>
    <rPh sb="110" eb="112">
      <t>ジッシ</t>
    </rPh>
    <rPh sb="116" eb="118">
      <t>バアイ</t>
    </rPh>
    <rPh sb="124" eb="126">
      <t>イカ</t>
    </rPh>
    <rPh sb="132" eb="133">
      <t>オコナ</t>
    </rPh>
    <rPh sb="148" eb="150">
      <t>カクツキ</t>
    </rPh>
    <rPh sb="151" eb="152">
      <t>ダイ</t>
    </rPh>
    <rPh sb="152" eb="154">
      <t>イチゴウ</t>
    </rPh>
    <rPh sb="154" eb="156">
      <t>ツウショ</t>
    </rPh>
    <rPh sb="156" eb="158">
      <t>ジギョウ</t>
    </rPh>
    <rPh sb="159" eb="161">
      <t>リヨウ</t>
    </rPh>
    <rPh sb="163" eb="165">
      <t>ニンズウ</t>
    </rPh>
    <rPh sb="216" eb="217">
      <t>フク</t>
    </rPh>
    <rPh sb="231" eb="233">
      <t>ドウジ</t>
    </rPh>
    <rPh sb="239" eb="241">
      <t>テイキョウ</t>
    </rPh>
    <rPh sb="242" eb="243">
      <t>ウ</t>
    </rPh>
    <rPh sb="245" eb="246">
      <t>モノ</t>
    </rPh>
    <rPh sb="247" eb="250">
      <t>サイダイスウ</t>
    </rPh>
    <rPh sb="251" eb="254">
      <t>エイギョウビ</t>
    </rPh>
    <rPh sb="257" eb="258">
      <t>クワ</t>
    </rPh>
    <rPh sb="260" eb="261">
      <t>カズ</t>
    </rPh>
    <rPh sb="262" eb="264">
      <t>キニュウ</t>
    </rPh>
    <rPh sb="270" eb="271">
      <t>レイ</t>
    </rPh>
    <rPh sb="274" eb="277">
      <t>エイギョウビ</t>
    </rPh>
    <rPh sb="283" eb="284">
      <t>トキ</t>
    </rPh>
    <rPh sb="287" eb="288">
      <t>トキ</t>
    </rPh>
    <rPh sb="289" eb="291">
      <t>ドウジ</t>
    </rPh>
    <rPh sb="296" eb="298">
      <t>テイキョウ</t>
    </rPh>
    <rPh sb="299" eb="300">
      <t>ウ</t>
    </rPh>
    <rPh sb="302" eb="303">
      <t>モノ</t>
    </rPh>
    <rPh sb="305" eb="306">
      <t>ニン</t>
    </rPh>
    <rPh sb="309" eb="310">
      <t>トキ</t>
    </rPh>
    <rPh sb="313" eb="314">
      <t>トキ</t>
    </rPh>
    <rPh sb="315" eb="317">
      <t>ドウジ</t>
    </rPh>
    <rPh sb="322" eb="324">
      <t>テイキョウ</t>
    </rPh>
    <rPh sb="325" eb="326">
      <t>ウ</t>
    </rPh>
    <rPh sb="328" eb="329">
      <t>モノ</t>
    </rPh>
    <rPh sb="331" eb="332">
      <t>ニン</t>
    </rPh>
    <rPh sb="335" eb="337">
      <t>バアイ</t>
    </rPh>
    <rPh sb="344" eb="346">
      <t>トウガイ</t>
    </rPh>
    <rPh sb="346" eb="347">
      <t>ビ</t>
    </rPh>
    <rPh sb="349" eb="351">
      <t>ドウジ</t>
    </rPh>
    <rPh sb="357" eb="359">
      <t>テイキョウ</t>
    </rPh>
    <rPh sb="360" eb="361">
      <t>ウ</t>
    </rPh>
    <rPh sb="363" eb="364">
      <t>モノ</t>
    </rPh>
    <rPh sb="365" eb="368">
      <t>サイダイスウ</t>
    </rPh>
    <rPh sb="372" eb="373">
      <t>ニン</t>
    </rPh>
    <rPh sb="382" eb="383">
      <t>ツキ</t>
    </rPh>
    <rPh sb="383" eb="384">
      <t>アイダ</t>
    </rPh>
    <rPh sb="385" eb="388">
      <t>エイギョウビ</t>
    </rPh>
    <rPh sb="391" eb="392">
      <t>ニチ</t>
    </rPh>
    <rPh sb="400" eb="403">
      <t>エイギョウビ</t>
    </rPh>
    <rPh sb="405" eb="407">
      <t>ドウジ</t>
    </rPh>
    <rPh sb="419" eb="421">
      <t>テイキョウ</t>
    </rPh>
    <rPh sb="422" eb="423">
      <t>ウ</t>
    </rPh>
    <rPh sb="425" eb="426">
      <t>モノ</t>
    </rPh>
    <rPh sb="427" eb="430">
      <t>サイダイスウ</t>
    </rPh>
    <rPh sb="434" eb="435">
      <t>ニン</t>
    </rPh>
    <rPh sb="440" eb="442">
      <t>バアイ</t>
    </rPh>
    <rPh sb="444" eb="446">
      <t>ドウジ</t>
    </rPh>
    <rPh sb="452" eb="454">
      <t>テイキョウ</t>
    </rPh>
    <rPh sb="455" eb="456">
      <t>ウ</t>
    </rPh>
    <rPh sb="458" eb="459">
      <t>モノ</t>
    </rPh>
    <rPh sb="460" eb="463">
      <t>サイダイスウ</t>
    </rPh>
    <rPh sb="464" eb="467">
      <t>エイギョウビ</t>
    </rPh>
    <rPh sb="470" eb="471">
      <t>クワ</t>
    </rPh>
    <rPh sb="473" eb="474">
      <t>カズ</t>
    </rPh>
    <rPh sb="479" eb="480">
      <t>ニン</t>
    </rPh>
    <rPh sb="490" eb="493">
      <t>ニンチショウ</t>
    </rPh>
    <rPh sb="493" eb="496">
      <t>タイオウガタ</t>
    </rPh>
    <rPh sb="496" eb="498">
      <t>ツウショ</t>
    </rPh>
    <rPh sb="498" eb="500">
      <t>カイゴ</t>
    </rPh>
    <rPh sb="501" eb="515">
      <t>カイゴヨボウニンチショウタイオウガタツウショカイゴ</t>
    </rPh>
    <rPh sb="516" eb="518">
      <t>シテイ</t>
    </rPh>
    <rPh sb="523" eb="524">
      <t>ウ</t>
    </rPh>
    <rPh sb="526" eb="536">
      <t>ニンチショウタイオウガタツウショカイゴ</t>
    </rPh>
    <rPh sb="537" eb="540">
      <t>イッタイテキ</t>
    </rPh>
    <rPh sb="541" eb="543">
      <t>ジッシ</t>
    </rPh>
    <rPh sb="547" eb="549">
      <t>バアイ</t>
    </rPh>
    <rPh sb="555" eb="557">
      <t>イカ</t>
    </rPh>
    <rPh sb="563" eb="564">
      <t>オコナ</t>
    </rPh>
    <rPh sb="579" eb="581">
      <t>カクツキ</t>
    </rPh>
    <rPh sb="582" eb="584">
      <t>カイゴ</t>
    </rPh>
    <rPh sb="584" eb="586">
      <t>ヨボウ</t>
    </rPh>
    <rPh sb="586" eb="589">
      <t>ニンチショウ</t>
    </rPh>
    <rPh sb="589" eb="592">
      <t>タイオウガタ</t>
    </rPh>
    <rPh sb="592" eb="594">
      <t>ツウショ</t>
    </rPh>
    <rPh sb="594" eb="596">
      <t>カイゴ</t>
    </rPh>
    <rPh sb="597" eb="599">
      <t>リヨウ</t>
    </rPh>
    <rPh sb="601" eb="603">
      <t>ニンズウ</t>
    </rPh>
    <rPh sb="605" eb="607">
      <t>サンテイ</t>
    </rPh>
    <rPh sb="611" eb="613">
      <t>ホウシュウ</t>
    </rPh>
    <rPh sb="613" eb="615">
      <t>ジカン</t>
    </rPh>
    <rPh sb="615" eb="617">
      <t>クブン</t>
    </rPh>
    <rPh sb="617" eb="618">
      <t>ベツ</t>
    </rPh>
    <rPh sb="619" eb="621">
      <t>キニュウ</t>
    </rPh>
    <rPh sb="630" eb="632">
      <t>ドウジ</t>
    </rPh>
    <rPh sb="638" eb="640">
      <t>テイキョウ</t>
    </rPh>
    <rPh sb="641" eb="642">
      <t>ウ</t>
    </rPh>
    <rPh sb="644" eb="645">
      <t>モノ</t>
    </rPh>
    <rPh sb="646" eb="649">
      <t>サイダイスウ</t>
    </rPh>
    <rPh sb="650" eb="652">
      <t>エイギョウ</t>
    </rPh>
    <rPh sb="652" eb="653">
      <t>ビ</t>
    </rPh>
    <rPh sb="656" eb="657">
      <t>クワ</t>
    </rPh>
    <rPh sb="659" eb="660">
      <t>カズ</t>
    </rPh>
    <rPh sb="661" eb="663">
      <t>キニュウ</t>
    </rPh>
    <rPh sb="665" eb="667">
      <t>キニュウ</t>
    </rPh>
    <rPh sb="667" eb="668">
      <t>レイ</t>
    </rPh>
    <rPh sb="672" eb="674">
      <t>サンショウ</t>
    </rPh>
    <rPh sb="684" eb="686">
      <t>ゲッカン</t>
    </rPh>
    <rPh sb="687" eb="688">
      <t>コヨミ</t>
    </rPh>
    <rPh sb="688" eb="689">
      <t>ツキ</t>
    </rPh>
    <rPh sb="691" eb="693">
      <t>ショウガツ</t>
    </rPh>
    <rPh sb="693" eb="694">
      <t>トウ</t>
    </rPh>
    <rPh sb="695" eb="697">
      <t>トクベツ</t>
    </rPh>
    <rPh sb="698" eb="700">
      <t>キカン</t>
    </rPh>
    <rPh sb="701" eb="702">
      <t>ノゾ</t>
    </rPh>
    <rPh sb="704" eb="706">
      <t>マイニチ</t>
    </rPh>
    <rPh sb="706" eb="708">
      <t>ジギョウ</t>
    </rPh>
    <rPh sb="709" eb="711">
      <t>ジッシ</t>
    </rPh>
    <rPh sb="713" eb="714">
      <t>ツキ</t>
    </rPh>
    <rPh sb="717" eb="719">
      <t>キニュウ</t>
    </rPh>
    <phoneticPr fontId="25"/>
  </si>
  <si>
    <t>※ 加算算定開始後に記入してください。</t>
    <rPh sb="6" eb="8">
      <t>カイシ</t>
    </rPh>
    <rPh sb="8" eb="9">
      <t>アト</t>
    </rPh>
    <rPh sb="10" eb="12">
      <t>キニュウ</t>
    </rPh>
    <phoneticPr fontId="4"/>
  </si>
  <si>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25"/>
  </si>
  <si>
    <t>利用定員　※６</t>
    <rPh sb="0" eb="2">
      <t>リヨウ</t>
    </rPh>
    <rPh sb="2" eb="4">
      <t>テイイン</t>
    </rPh>
    <phoneticPr fontId="4"/>
  </si>
  <si>
    <t>１月当たりの営業日数　※７</t>
    <rPh sb="1" eb="3">
      <t>ツキア</t>
    </rPh>
    <rPh sb="6" eb="8">
      <t>エイギョウ</t>
    </rPh>
    <rPh sb="8" eb="10">
      <t>ニッスウ</t>
    </rPh>
    <phoneticPr fontId="4"/>
  </si>
  <si>
    <t>（ｄ）</t>
  </si>
  <si>
    <t>平均利用延人員数　※８</t>
    <rPh sb="0" eb="2">
      <t>ヘイキン</t>
    </rPh>
    <rPh sb="2" eb="4">
      <t>リヨウ</t>
    </rPh>
    <rPh sb="4" eb="5">
      <t>ノベ</t>
    </rPh>
    <rPh sb="5" eb="8">
      <t>ジンインスウ</t>
    </rPh>
    <phoneticPr fontId="4"/>
  </si>
  <si>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rPh sb="1" eb="3">
      <t>リュウイ</t>
    </rPh>
    <rPh sb="3" eb="5">
      <t>ジコウ</t>
    </rPh>
    <rPh sb="10" eb="14">
      <t>トドウフケン</t>
    </rPh>
    <rPh sb="14" eb="16">
      <t>チジ</t>
    </rPh>
    <rPh sb="16" eb="17">
      <t>トウ</t>
    </rPh>
    <rPh sb="18" eb="19">
      <t>トド</t>
    </rPh>
    <rPh sb="20" eb="21">
      <t>デ</t>
    </rPh>
    <rPh sb="22" eb="24">
      <t>リヨウ</t>
    </rPh>
    <rPh sb="24" eb="27">
      <t>テイインスウ</t>
    </rPh>
    <rPh sb="28" eb="30">
      <t>キニュウ</t>
    </rPh>
    <rPh sb="41" eb="43">
      <t>ヨテイ</t>
    </rPh>
    <rPh sb="47" eb="49">
      <t>ツキア</t>
    </rPh>
    <rPh sb="52" eb="54">
      <t>エイギョウ</t>
    </rPh>
    <rPh sb="54" eb="56">
      <t>ニッスウ</t>
    </rPh>
    <rPh sb="57" eb="59">
      <t>キニュウ</t>
    </rPh>
    <phoneticPr fontId="4"/>
  </si>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</sst>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9" formatCode="&quot;令&quot;&quot;和&quot;0&quot;年&quot;"/>
    <numFmt numFmtId="177" formatCode="#,##0.000000;[Red]\-#,##0.000000"/>
    <numFmt numFmtId="178" formatCode="#,##0_ ;[Red]\-#,##0\ "/>
    <numFmt numFmtId="180" formatCode="0.000"/>
    <numFmt numFmtId="181" formatCode="0_ ;[Red]\-0\ "/>
    <numFmt numFmtId="176" formatCode="[$-411]ggge&quot;年&quot;m&quot;月&quot;;@"/>
  </numFmts>
  <fonts count="26">
    <font>
      <sz val="11"/>
      <color theme="1"/>
      <name val="游ゴシック"/>
      <family val="3"/>
      <scheme val="minor"/>
    </font>
    <font>
      <sz val="11"/>
      <color auto="1"/>
      <name val="ＭＳ Ｐゴシック"/>
      <family val="3"/>
    </font>
    <font>
      <sz val="12"/>
      <color theme="1"/>
      <name val="ＭＳ ゴシック"/>
      <family val="3"/>
    </font>
    <font>
      <sz val="11"/>
      <color theme="1"/>
      <name val="游ゴシック"/>
      <family val="3"/>
      <scheme val="minor"/>
    </font>
    <font>
      <sz val="6"/>
      <color auto="1"/>
      <name val="游ゴシック"/>
      <family val="3"/>
    </font>
    <font>
      <sz val="14"/>
      <color theme="1"/>
      <name val="Meiryo UI"/>
      <family val="3"/>
    </font>
    <font>
      <b/>
      <sz val="16"/>
      <color theme="1"/>
      <name val="Meiryo UI"/>
      <family val="3"/>
    </font>
    <font>
      <b/>
      <sz val="14"/>
      <color theme="1"/>
      <name val="Meiryo UI"/>
      <family val="3"/>
    </font>
    <font>
      <sz val="12"/>
      <color theme="1"/>
      <name val="Meiryo UI"/>
      <family val="3"/>
    </font>
    <font>
      <sz val="11.5"/>
      <color theme="1"/>
      <name val="Meiryo UI"/>
      <family val="3"/>
    </font>
    <font>
      <sz val="11"/>
      <color theme="1"/>
      <name val="Meiryo UI"/>
      <family val="3"/>
    </font>
    <font>
      <sz val="13"/>
      <color theme="1"/>
      <name val="Meiryo UI"/>
      <family val="3"/>
    </font>
    <font>
      <sz val="9"/>
      <color theme="1"/>
      <name val="Meiryo UI"/>
      <family val="3"/>
    </font>
    <font>
      <sz val="11"/>
      <color theme="1"/>
      <name val="ＭＳ Ｐゴシック"/>
      <family val="3"/>
    </font>
    <font>
      <b/>
      <sz val="16"/>
      <color auto="1"/>
      <name val="ＭＳ Ｐゴシック"/>
      <family val="3"/>
    </font>
    <font>
      <sz val="10"/>
      <color auto="1"/>
      <name val="ＭＳ Ｐゴシック"/>
      <family val="3"/>
    </font>
    <font>
      <b/>
      <sz val="12"/>
      <color auto="1"/>
      <name val="ＭＳ Ｐゴシック"/>
      <family val="3"/>
    </font>
    <font>
      <sz val="9"/>
      <color auto="1"/>
      <name val="ＭＳ Ｐゴシック"/>
      <family val="3"/>
    </font>
    <font>
      <sz val="8"/>
      <color auto="1"/>
      <name val="ＭＳ Ｐゴシック"/>
      <family val="3"/>
    </font>
    <font>
      <sz val="9"/>
      <color theme="1"/>
      <name val="ＭＳ Ｐゴシック"/>
      <family val="3"/>
    </font>
    <font>
      <sz val="12"/>
      <color theme="1"/>
      <name val="ＭＳ Ｐゴシック"/>
      <family val="3"/>
    </font>
    <font>
      <sz val="10"/>
      <color theme="1"/>
      <name val="ＭＳ Ｐゴシック"/>
      <family val="3"/>
    </font>
    <font>
      <b/>
      <sz val="11"/>
      <color auto="1"/>
      <name val="ＭＳ Ｐゴシック"/>
      <family val="3"/>
    </font>
    <font>
      <sz val="14"/>
      <color auto="1"/>
      <name val="ＭＳ Ｐゴシック"/>
      <family val="3"/>
    </font>
    <font>
      <sz val="6"/>
      <color auto="1"/>
      <name val="ＭＳ ゴシック"/>
      <family val="3"/>
    </font>
    <font>
      <sz val="6"/>
      <color auto="1"/>
      <name val="ＭＳ Ｐゴシック"/>
      <family val="3"/>
    </font>
  </fonts>
  <fills count="7">
    <fill>
      <patternFill patternType="none"/>
    </fill>
    <fill>
      <patternFill patternType="gray125"/>
    </fill>
    <fill>
      <patternFill patternType="solid">
        <fgColor theme="9" tint="0.8"/>
        <bgColor indexed="64"/>
      </patternFill>
    </fill>
    <fill>
      <patternFill patternType="solid">
        <fgColor theme="4" tint="0.8"/>
        <bgColor indexed="64"/>
      </patternFill>
    </fill>
    <fill>
      <patternFill patternType="solid">
        <fgColor theme="7" tint="0.8"/>
        <bgColor indexed="64"/>
      </patternFill>
    </fill>
    <fill>
      <patternFill patternType="solid">
        <fgColor rgb="FFFFC000"/>
        <bgColor indexed="64"/>
      </patternFill>
    </fill>
    <fill>
      <patternFill patternType="solid">
        <fgColor theme="0"/>
        <bgColor indexed="64"/>
      </patternFill>
    </fill>
  </fills>
  <borders count="48">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left/>
      <right style="thin">
        <color indexed="64"/>
      </right>
      <top style="thin">
        <color indexed="64"/>
      </top>
      <bottom/>
      <diagonal/>
    </border>
    <border diagonalUp="1">
      <left/>
      <right style="thin">
        <color indexed="64"/>
      </right>
      <top style="thin">
        <color indexed="64"/>
      </top>
      <bottom/>
      <diagonal style="thin">
        <color indexed="64"/>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8">
    <xf numFmtId="0" fontId="0" fillId="0" borderId="0"/>
    <xf numFmtId="38" fontId="1" fillId="0" borderId="0" applyFont="0" applyFill="0" applyBorder="0" applyAlignment="0" applyProtection="0"/>
    <xf numFmtId="38" fontId="2" fillId="0" borderId="0" applyFont="0" applyFill="0" applyBorder="0" applyAlignment="0" applyProtection="0">
      <alignment vertical="center"/>
    </xf>
    <xf numFmtId="0" fontId="3" fillId="0" borderId="0">
      <alignment vertical="center"/>
    </xf>
    <xf numFmtId="0" fontId="1" fillId="0" borderId="0"/>
    <xf numFmtId="0" fontId="2"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cellStyleXfs>
  <cellXfs count="235">
    <xf numFmtId="0" fontId="0" fillId="0" borderId="0" xfId="0"/>
    <xf numFmtId="0" fontId="5" fillId="0" borderId="0" xfId="0" applyFont="1" applyAlignment="1">
      <alignment vertical="center"/>
    </xf>
    <xf numFmtId="0" fontId="6" fillId="0" borderId="0" xfId="0" applyFont="1" applyAlignment="1">
      <alignment horizontal="center"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7" fillId="0" borderId="0" xfId="0" applyFont="1" applyAlignment="1">
      <alignment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8" fillId="0" borderId="0" xfId="0" applyFont="1" applyFill="1" applyBorder="1" applyAlignment="1">
      <alignment horizontal="left" vertical="center" wrapText="1"/>
    </xf>
    <xf numFmtId="0" fontId="5" fillId="0" borderId="5" xfId="0" applyFont="1" applyBorder="1" applyAlignment="1">
      <alignment horizontal="left" vertical="center" indent="1"/>
    </xf>
    <xf numFmtId="0" fontId="5" fillId="2" borderId="4" xfId="0" applyFont="1" applyFill="1" applyBorder="1" applyAlignment="1">
      <alignment horizontal="left" vertical="center" indent="1" shrinkToFit="1"/>
    </xf>
    <xf numFmtId="0" fontId="5" fillId="0" borderId="3" xfId="0" applyFont="1" applyBorder="1" applyAlignment="1">
      <alignment horizontal="left" vertical="center" indent="1"/>
    </xf>
    <xf numFmtId="0" fontId="8" fillId="0" borderId="0" xfId="0" applyFont="1" applyFill="1" applyBorder="1" applyAlignment="1">
      <alignment horizontal="left" vertical="center" wrapText="1" indent="1"/>
    </xf>
    <xf numFmtId="0" fontId="8" fillId="0" borderId="0" xfId="0" applyFont="1" applyFill="1" applyBorder="1" applyAlignment="1">
      <alignment horizontal="left" vertical="center" indent="1"/>
    </xf>
    <xf numFmtId="0" fontId="7" fillId="0" borderId="5" xfId="0" applyFont="1" applyBorder="1" applyAlignment="1">
      <alignment horizontal="center" vertical="center"/>
    </xf>
    <xf numFmtId="0" fontId="9" fillId="0" borderId="0" xfId="0" applyFont="1" applyFill="1" applyBorder="1" applyAlignment="1">
      <alignment horizontal="left" vertical="center" wrapText="1" indent="1"/>
    </xf>
    <xf numFmtId="0" fontId="9" fillId="0" borderId="0" xfId="0" applyFont="1" applyFill="1" applyBorder="1" applyAlignment="1">
      <alignment horizontal="left" vertical="center" inden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8" fillId="0" borderId="8" xfId="0" applyFont="1" applyBorder="1" applyAlignment="1">
      <alignment horizontal="left" vertical="center" wrapText="1" indent="1"/>
    </xf>
    <xf numFmtId="0" fontId="5" fillId="0" borderId="8" xfId="0" applyFont="1" applyBorder="1" applyAlignment="1">
      <alignment horizontal="left" vertical="center"/>
    </xf>
    <xf numFmtId="0" fontId="5" fillId="0" borderId="0" xfId="0" applyFont="1" applyBorder="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center" vertical="center"/>
    </xf>
    <xf numFmtId="0" fontId="5" fillId="0" borderId="10" xfId="0" applyFont="1" applyBorder="1" applyAlignment="1">
      <alignment horizontal="left" vertical="center" indent="1"/>
    </xf>
    <xf numFmtId="0" fontId="5" fillId="0" borderId="9" xfId="0" applyFont="1" applyBorder="1" applyAlignment="1">
      <alignment horizontal="left" vertical="center" indent="1"/>
    </xf>
    <xf numFmtId="0" fontId="7" fillId="0" borderId="10" xfId="0" applyFont="1" applyBorder="1" applyAlignment="1">
      <alignment horizontal="center" vertical="center"/>
    </xf>
    <xf numFmtId="0" fontId="5" fillId="0" borderId="11" xfId="0" applyFont="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5" xfId="0" applyFont="1" applyFill="1" applyBorder="1" applyAlignment="1">
      <alignment horizontal="center" vertical="center"/>
    </xf>
    <xf numFmtId="0" fontId="5" fillId="3" borderId="10" xfId="0" applyFont="1" applyFill="1" applyBorder="1" applyAlignment="1">
      <alignment horizontal="center" vertical="center"/>
    </xf>
    <xf numFmtId="0" fontId="5" fillId="2" borderId="10"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10" xfId="0" applyFont="1" applyFill="1" applyBorder="1" applyAlignment="1">
      <alignment horizontal="center" vertical="center"/>
    </xf>
    <xf numFmtId="0" fontId="7" fillId="0" borderId="11" xfId="0" applyFont="1" applyBorder="1" applyAlignment="1">
      <alignment horizontal="center" vertical="center"/>
    </xf>
    <xf numFmtId="0" fontId="5" fillId="3" borderId="11"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11" xfId="0" applyFont="1" applyFill="1" applyBorder="1" applyAlignment="1">
      <alignment horizontal="center" vertical="center"/>
    </xf>
    <xf numFmtId="0" fontId="5" fillId="0" borderId="11" xfId="0" applyFont="1" applyBorder="1" applyAlignment="1">
      <alignment horizontal="left" vertical="center" indent="1"/>
    </xf>
    <xf numFmtId="0" fontId="10" fillId="0" borderId="0" xfId="0" applyFont="1" applyAlignment="1">
      <alignment vertical="center"/>
    </xf>
    <xf numFmtId="0" fontId="10" fillId="3" borderId="1" xfId="0" applyFont="1" applyFill="1" applyBorder="1" applyAlignment="1">
      <alignment horizontal="left" vertical="top"/>
    </xf>
    <xf numFmtId="0" fontId="8" fillId="3" borderId="3" xfId="0" applyFont="1" applyFill="1" applyBorder="1" applyAlignment="1">
      <alignment horizontal="left" vertical="top"/>
    </xf>
    <xf numFmtId="176" fontId="5" fillId="4" borderId="4" xfId="0" applyNumberFormat="1" applyFont="1" applyFill="1" applyBorder="1" applyAlignment="1">
      <alignment horizontal="center" vertical="center"/>
    </xf>
    <xf numFmtId="0" fontId="10" fillId="3" borderId="8" xfId="0" applyFont="1" applyFill="1" applyBorder="1" applyAlignment="1">
      <alignment horizontal="left" vertical="top"/>
    </xf>
    <xf numFmtId="0" fontId="8" fillId="3" borderId="9" xfId="0" applyFont="1" applyFill="1" applyBorder="1" applyAlignment="1">
      <alignment horizontal="left" vertical="top"/>
    </xf>
    <xf numFmtId="0" fontId="8" fillId="0" borderId="0" xfId="0" applyFont="1" applyAlignment="1">
      <alignment horizontal="left" vertical="center" wrapText="1"/>
    </xf>
    <xf numFmtId="0" fontId="5" fillId="3" borderId="4" xfId="0" applyFont="1" applyFill="1" applyBorder="1" applyAlignment="1">
      <alignment horizontal="left" vertical="center" indent="1"/>
    </xf>
    <xf numFmtId="0" fontId="5" fillId="0" borderId="10" xfId="0" applyFont="1" applyBorder="1" applyAlignment="1">
      <alignment vertical="center"/>
    </xf>
    <xf numFmtId="38" fontId="5" fillId="3" borderId="1" xfId="6" applyFont="1" applyFill="1" applyBorder="1" applyAlignment="1">
      <alignment horizontal="center" vertical="center"/>
    </xf>
    <xf numFmtId="0" fontId="5" fillId="2" borderId="11" xfId="0" applyFont="1" applyFill="1" applyBorder="1" applyAlignment="1">
      <alignment horizontal="center" vertical="center"/>
    </xf>
    <xf numFmtId="38" fontId="5" fillId="3" borderId="8" xfId="6" applyFont="1" applyFill="1" applyBorder="1" applyAlignment="1">
      <alignment horizontal="center" vertical="center"/>
    </xf>
    <xf numFmtId="0" fontId="11" fillId="0" borderId="4" xfId="0" applyFont="1" applyBorder="1" applyAlignment="1">
      <alignment horizontal="center" vertical="center" wrapText="1"/>
    </xf>
    <xf numFmtId="0" fontId="5" fillId="4"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xf>
    <xf numFmtId="0" fontId="5" fillId="4" borderId="8" xfId="0" applyFont="1" applyFill="1" applyBorder="1" applyAlignment="1">
      <alignment horizontal="center" vertical="center"/>
    </xf>
    <xf numFmtId="0" fontId="5" fillId="3" borderId="8"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1" xfId="0" applyFont="1" applyBorder="1" applyAlignment="1">
      <alignment vertical="center"/>
    </xf>
    <xf numFmtId="0" fontId="5" fillId="0" borderId="16" xfId="0" applyFont="1" applyFill="1" applyBorder="1" applyAlignment="1">
      <alignment horizontal="center" vertical="center"/>
    </xf>
    <xf numFmtId="0" fontId="0" fillId="0" borderId="0" xfId="0"/>
    <xf numFmtId="0" fontId="5" fillId="0" borderId="17" xfId="0" applyFont="1" applyFill="1" applyBorder="1" applyAlignment="1">
      <alignment horizontal="center" vertical="center"/>
    </xf>
    <xf numFmtId="10" fontId="5" fillId="4" borderId="1" xfId="7" applyNumberFormat="1" applyFont="1" applyFill="1" applyBorder="1" applyAlignment="1">
      <alignment horizontal="center" vertical="center"/>
    </xf>
    <xf numFmtId="0" fontId="5" fillId="0" borderId="2" xfId="0" applyFont="1" applyBorder="1" applyAlignment="1">
      <alignment horizontal="center" vertical="center"/>
    </xf>
    <xf numFmtId="0" fontId="12" fillId="0" borderId="2" xfId="0" applyFont="1" applyBorder="1" applyAlignment="1">
      <alignment horizontal="center" vertical="center" wrapText="1"/>
    </xf>
    <xf numFmtId="10" fontId="5" fillId="4" borderId="8" xfId="7" applyNumberFormat="1" applyFont="1" applyFill="1" applyBorder="1" applyAlignment="1">
      <alignment horizontal="center" vertical="center"/>
    </xf>
    <xf numFmtId="0" fontId="5" fillId="0" borderId="18" xfId="0" applyFont="1" applyBorder="1" applyAlignment="1">
      <alignment horizontal="center" vertical="center"/>
    </xf>
    <xf numFmtId="0" fontId="12" fillId="0" borderId="18" xfId="0" applyFont="1" applyBorder="1" applyAlignment="1">
      <alignment horizontal="center" vertical="center" wrapText="1"/>
    </xf>
    <xf numFmtId="0" fontId="5" fillId="0" borderId="4" xfId="0" applyFont="1" applyBorder="1" applyAlignment="1">
      <alignment horizontal="center" vertical="center" wrapText="1"/>
    </xf>
    <xf numFmtId="0" fontId="5" fillId="4" borderId="4" xfId="0" applyFont="1" applyFill="1" applyBorder="1" applyAlignment="1">
      <alignment horizontal="center" vertical="center"/>
    </xf>
    <xf numFmtId="0" fontId="5" fillId="3" borderId="6" xfId="0" applyFont="1" applyFill="1" applyBorder="1" applyAlignment="1">
      <alignment horizontal="left" vertical="center" indent="1"/>
    </xf>
    <xf numFmtId="38" fontId="5" fillId="3" borderId="5" xfId="6" applyFont="1" applyFill="1" applyBorder="1" applyAlignment="1">
      <alignment horizontal="center" vertical="center"/>
    </xf>
    <xf numFmtId="38" fontId="5" fillId="3" borderId="10" xfId="6" applyFont="1" applyFill="1" applyBorder="1" applyAlignment="1">
      <alignment horizontal="center" vertical="center"/>
    </xf>
    <xf numFmtId="0" fontId="5" fillId="5" borderId="4" xfId="0" applyFont="1" applyFill="1" applyBorder="1" applyAlignment="1">
      <alignment horizontal="center" vertical="center"/>
    </xf>
    <xf numFmtId="0" fontId="5" fillId="0" borderId="16" xfId="0" applyFont="1" applyBorder="1" applyAlignment="1">
      <alignment horizontal="left" vertical="center"/>
    </xf>
    <xf numFmtId="0" fontId="5" fillId="0" borderId="18" xfId="0" applyFont="1" applyBorder="1" applyAlignment="1">
      <alignment horizontal="left" vertical="center"/>
    </xf>
    <xf numFmtId="0" fontId="5" fillId="0" borderId="12" xfId="0" applyFont="1" applyBorder="1" applyAlignment="1">
      <alignment horizontal="left" vertical="center"/>
    </xf>
    <xf numFmtId="0" fontId="10" fillId="3" borderId="16" xfId="0" applyFont="1" applyFill="1" applyBorder="1" applyAlignment="1">
      <alignment horizontal="left" vertical="top"/>
    </xf>
    <xf numFmtId="0" fontId="8" fillId="3" borderId="12" xfId="0" applyFont="1" applyFill="1" applyBorder="1" applyAlignment="1">
      <alignment horizontal="left" vertical="top"/>
    </xf>
    <xf numFmtId="0" fontId="5" fillId="0" borderId="0" xfId="0" applyFont="1" applyAlignment="1">
      <alignment horizontal="right" vertical="center"/>
    </xf>
    <xf numFmtId="176" fontId="5" fillId="0" borderId="0" xfId="0" applyNumberFormat="1" applyFont="1" applyAlignment="1">
      <alignment horizontal="right" vertical="center"/>
    </xf>
    <xf numFmtId="177" fontId="5" fillId="0" borderId="0" xfId="6" applyNumberFormat="1" applyFont="1" applyAlignment="1">
      <alignment horizontal="right" vertical="center"/>
    </xf>
    <xf numFmtId="0" fontId="12" fillId="0" borderId="0" xfId="0" applyFont="1" applyAlignment="1">
      <alignment horizontal="right"/>
    </xf>
    <xf numFmtId="0" fontId="5" fillId="0" borderId="4" xfId="0" applyFont="1" applyBorder="1" applyAlignment="1">
      <alignment vertical="center"/>
    </xf>
    <xf numFmtId="0" fontId="5" fillId="0" borderId="4" xfId="0" applyFont="1" applyBorder="1" applyAlignment="1">
      <alignment horizontal="left" vertical="center"/>
    </xf>
    <xf numFmtId="0" fontId="5" fillId="0" borderId="0" xfId="0" applyFont="1" applyAlignment="1">
      <alignment horizontal="left" vertical="center"/>
    </xf>
    <xf numFmtId="58" fontId="5" fillId="0" borderId="0" xfId="0" applyNumberFormat="1" applyFont="1" applyAlignment="1">
      <alignment vertical="center"/>
    </xf>
    <xf numFmtId="0" fontId="5" fillId="0" borderId="0" xfId="0" applyFont="1" applyAlignment="1">
      <alignment horizontal="center" vertical="center"/>
    </xf>
    <xf numFmtId="10" fontId="5" fillId="0" borderId="0" xfId="7" applyNumberFormat="1" applyFont="1" applyAlignment="1">
      <alignment horizontal="center" vertical="center"/>
    </xf>
    <xf numFmtId="0" fontId="12" fillId="0" borderId="0" xfId="0" applyFont="1" applyAlignment="1">
      <alignment horizontal="left"/>
    </xf>
    <xf numFmtId="0" fontId="12" fillId="0" borderId="0" xfId="0" applyFont="1"/>
    <xf numFmtId="0" fontId="13" fillId="0" borderId="0" xfId="3" applyFont="1">
      <alignment vertical="center"/>
    </xf>
    <xf numFmtId="0" fontId="13" fillId="0" borderId="0" xfId="3" applyFont="1" applyFill="1" applyAlignment="1">
      <alignment vertical="center"/>
    </xf>
    <xf numFmtId="0" fontId="14" fillId="0" borderId="0" xfId="4" applyFont="1" applyFill="1" applyAlignment="1" applyProtection="1">
      <alignment horizontal="center" vertical="center"/>
    </xf>
    <xf numFmtId="0" fontId="15" fillId="0" borderId="0" xfId="4" applyFont="1" applyFill="1" applyBorder="1" applyAlignment="1" applyProtection="1">
      <alignment horizontal="left" vertical="center"/>
    </xf>
    <xf numFmtId="0" fontId="15" fillId="0" borderId="0" xfId="4" applyFont="1" applyFill="1" applyAlignment="1" applyProtection="1">
      <alignment horizontal="center" vertical="center"/>
    </xf>
    <xf numFmtId="0" fontId="13" fillId="0" borderId="0" xfId="3" applyFont="1" applyFill="1" applyAlignment="1">
      <alignment horizontal="left" vertical="center" wrapText="1"/>
    </xf>
    <xf numFmtId="0" fontId="16" fillId="0" borderId="0" xfId="4" applyFont="1" applyFill="1" applyAlignment="1" applyProtection="1">
      <alignment vertical="center"/>
    </xf>
    <xf numFmtId="0" fontId="17" fillId="6" borderId="1" xfId="4" applyFont="1" applyFill="1" applyBorder="1" applyAlignment="1" applyProtection="1">
      <alignment vertical="center" textRotation="255"/>
    </xf>
    <xf numFmtId="0" fontId="17" fillId="6" borderId="3" xfId="4" applyFont="1" applyFill="1" applyBorder="1" applyAlignment="1" applyProtection="1">
      <alignment vertical="center" textRotation="255"/>
    </xf>
    <xf numFmtId="0" fontId="17" fillId="0" borderId="6" xfId="4" applyFont="1" applyBorder="1" applyAlignment="1" applyProtection="1">
      <alignment horizontal="center" vertical="center" wrapText="1" readingOrder="1"/>
    </xf>
    <xf numFmtId="0" fontId="17" fillId="0" borderId="19" xfId="4" applyFont="1" applyBorder="1" applyAlignment="1" applyProtection="1">
      <alignment horizontal="center" vertical="center" readingOrder="1"/>
    </xf>
    <xf numFmtId="0" fontId="17" fillId="0" borderId="7" xfId="4" applyFont="1" applyBorder="1" applyAlignment="1" applyProtection="1">
      <alignment horizontal="center" vertical="center" readingOrder="1"/>
    </xf>
    <xf numFmtId="0" fontId="15" fillId="0" borderId="5" xfId="4" applyFont="1" applyBorder="1" applyAlignment="1" applyProtection="1">
      <alignment horizontal="center" vertical="center" textRotation="255"/>
    </xf>
    <xf numFmtId="0" fontId="15" fillId="6" borderId="5" xfId="4" applyFont="1" applyFill="1" applyBorder="1" applyAlignment="1" applyProtection="1">
      <alignment horizontal="center" vertical="center" textRotation="255"/>
    </xf>
    <xf numFmtId="0" fontId="17" fillId="6" borderId="5" xfId="4" applyFont="1" applyFill="1" applyBorder="1" applyAlignment="1" applyProtection="1">
      <alignment horizontal="center" wrapText="1"/>
    </xf>
    <xf numFmtId="0" fontId="13" fillId="0" borderId="1" xfId="4" applyFont="1" applyFill="1" applyBorder="1" applyAlignment="1" applyProtection="1">
      <alignment horizontal="left" vertical="top" wrapText="1"/>
    </xf>
    <xf numFmtId="0" fontId="13" fillId="0" borderId="2" xfId="4" applyFont="1" applyFill="1" applyBorder="1" applyAlignment="1" applyProtection="1">
      <alignment horizontal="left" vertical="top" wrapText="1"/>
    </xf>
    <xf numFmtId="0" fontId="13" fillId="0" borderId="5" xfId="4" applyFont="1" applyFill="1" applyBorder="1" applyAlignment="1" applyProtection="1">
      <alignment horizontal="left" vertical="top" wrapText="1"/>
    </xf>
    <xf numFmtId="0" fontId="1" fillId="0" borderId="8" xfId="4" applyFont="1" applyFill="1" applyBorder="1" applyAlignment="1" applyProtection="1">
      <alignment vertical="top" wrapText="1"/>
    </xf>
    <xf numFmtId="0" fontId="16" fillId="0" borderId="0" xfId="4" applyFont="1" applyFill="1" applyBorder="1" applyAlignment="1" applyProtection="1">
      <alignment vertical="center"/>
    </xf>
    <xf numFmtId="0" fontId="1" fillId="0" borderId="0" xfId="4" applyFont="1" applyFill="1" applyBorder="1" applyAlignment="1" applyProtection="1">
      <alignment vertical="top" wrapText="1"/>
    </xf>
    <xf numFmtId="0" fontId="1" fillId="0" borderId="5" xfId="4" applyFont="1" applyFill="1" applyBorder="1" applyAlignment="1" applyProtection="1">
      <alignment horizontal="center" vertical="top" wrapText="1"/>
    </xf>
    <xf numFmtId="38" fontId="1" fillId="3" borderId="5" xfId="6" applyFont="1" applyFill="1" applyBorder="1" applyAlignment="1" applyProtection="1">
      <alignment horizontal="center" vertical="center" wrapText="1"/>
    </xf>
    <xf numFmtId="0" fontId="1" fillId="0" borderId="0" xfId="4" applyFont="1" applyFill="1" applyBorder="1" applyAlignment="1" applyProtection="1">
      <alignment horizontal="left" vertical="top" wrapText="1"/>
    </xf>
    <xf numFmtId="0" fontId="13" fillId="6" borderId="0" xfId="3" applyFont="1" applyFill="1">
      <alignment vertical="center"/>
    </xf>
    <xf numFmtId="0" fontId="17" fillId="0" borderId="0" xfId="4" applyFont="1" applyFill="1" applyAlignment="1" applyProtection="1">
      <alignment vertical="center"/>
    </xf>
    <xf numFmtId="0" fontId="17" fillId="6" borderId="8" xfId="4" applyFont="1" applyFill="1" applyBorder="1" applyAlignment="1" applyProtection="1">
      <alignment vertical="center"/>
    </xf>
    <xf numFmtId="0" fontId="17" fillId="6" borderId="9" xfId="4" applyFont="1" applyFill="1" applyBorder="1" applyAlignment="1" applyProtection="1">
      <alignment vertical="center"/>
    </xf>
    <xf numFmtId="0" fontId="18" fillId="0" borderId="20" xfId="4" applyFont="1" applyBorder="1" applyAlignment="1" applyProtection="1">
      <alignment horizontal="left" vertical="center" wrapText="1"/>
    </xf>
    <xf numFmtId="0" fontId="18" fillId="0" borderId="21" xfId="4" applyFont="1" applyBorder="1" applyAlignment="1" applyProtection="1">
      <alignment horizontal="left" vertical="center" wrapText="1"/>
    </xf>
    <xf numFmtId="0" fontId="18" fillId="0" borderId="22" xfId="4" applyFont="1" applyBorder="1" applyAlignment="1" applyProtection="1">
      <alignment horizontal="left" vertical="center" wrapText="1"/>
    </xf>
    <xf numFmtId="0" fontId="15" fillId="0" borderId="23" xfId="4" applyFont="1" applyBorder="1" applyAlignment="1" applyProtection="1">
      <alignment horizontal="center" vertical="center" shrinkToFit="1"/>
    </xf>
    <xf numFmtId="0" fontId="15" fillId="0" borderId="24" xfId="4" applyFont="1" applyBorder="1" applyAlignment="1" applyProtection="1">
      <alignment horizontal="center" vertical="center" shrinkToFit="1"/>
    </xf>
    <xf numFmtId="0" fontId="15" fillId="0" borderId="25" xfId="4" applyFont="1" applyBorder="1" applyAlignment="1" applyProtection="1">
      <alignment horizontal="center" vertical="center" shrinkToFit="1"/>
    </xf>
    <xf numFmtId="0" fontId="15" fillId="0" borderId="1" xfId="4" applyFont="1" applyBorder="1" applyAlignment="1" applyProtection="1">
      <alignment horizontal="center" vertical="center" shrinkToFit="1"/>
    </xf>
    <xf numFmtId="0" fontId="15" fillId="0" borderId="10" xfId="4" applyFont="1" applyBorder="1" applyAlignment="1" applyProtection="1">
      <alignment horizontal="center" vertical="center"/>
    </xf>
    <xf numFmtId="0" fontId="17" fillId="6" borderId="10" xfId="4" applyFont="1" applyFill="1" applyBorder="1" applyAlignment="1" applyProtection="1">
      <alignment horizontal="center"/>
    </xf>
    <xf numFmtId="0" fontId="17" fillId="6" borderId="10" xfId="4" applyFont="1" applyFill="1" applyBorder="1" applyAlignment="1" applyProtection="1">
      <alignment horizontal="center" wrapText="1"/>
    </xf>
    <xf numFmtId="0" fontId="13" fillId="0" borderId="8" xfId="4" applyFont="1" applyFill="1" applyBorder="1" applyAlignment="1" applyProtection="1">
      <alignment horizontal="left" vertical="top" wrapText="1"/>
    </xf>
    <xf numFmtId="0" fontId="13" fillId="0" borderId="0" xfId="4" applyFont="1" applyFill="1" applyBorder="1" applyAlignment="1" applyProtection="1">
      <alignment horizontal="left" vertical="top" wrapText="1"/>
    </xf>
    <xf numFmtId="0" fontId="13" fillId="0" borderId="10" xfId="4" applyFont="1" applyFill="1" applyBorder="1" applyAlignment="1" applyProtection="1">
      <alignment horizontal="left" vertical="top" wrapText="1"/>
    </xf>
    <xf numFmtId="0" fontId="1" fillId="0" borderId="11" xfId="4" applyFont="1" applyFill="1" applyBorder="1" applyAlignment="1" applyProtection="1">
      <alignment horizontal="center" vertical="top" wrapText="1"/>
    </xf>
    <xf numFmtId="38" fontId="1" fillId="3" borderId="11" xfId="6" applyFont="1" applyFill="1" applyBorder="1" applyAlignment="1" applyProtection="1">
      <alignment horizontal="center" vertical="center" wrapText="1"/>
    </xf>
    <xf numFmtId="0" fontId="1" fillId="0" borderId="0" xfId="4" applyFont="1" applyFill="1" applyBorder="1" applyAlignment="1" applyProtection="1">
      <alignment horizontal="left" vertical="center"/>
    </xf>
    <xf numFmtId="0" fontId="17" fillId="6" borderId="8" xfId="4" applyFont="1" applyFill="1" applyBorder="1" applyAlignment="1" applyProtection="1">
      <alignment horizontal="center" vertical="center"/>
    </xf>
    <xf numFmtId="0" fontId="17" fillId="6" borderId="9" xfId="4" applyFont="1" applyFill="1" applyBorder="1" applyAlignment="1" applyProtection="1">
      <alignment horizontal="center" vertical="center"/>
    </xf>
    <xf numFmtId="0" fontId="18" fillId="0" borderId="26" xfId="4" applyFont="1" applyBorder="1" applyAlignment="1" applyProtection="1">
      <alignment horizontal="left" vertical="center" wrapText="1"/>
    </xf>
    <xf numFmtId="0" fontId="18" fillId="0" borderId="27" xfId="4" applyFont="1" applyBorder="1" applyAlignment="1" applyProtection="1">
      <alignment horizontal="left" vertical="center" wrapText="1"/>
    </xf>
    <xf numFmtId="0" fontId="18" fillId="0" borderId="28" xfId="4" applyFont="1" applyBorder="1" applyAlignment="1" applyProtection="1">
      <alignment horizontal="left" vertical="center" wrapText="1"/>
    </xf>
    <xf numFmtId="0" fontId="17" fillId="0" borderId="29" xfId="4" applyFont="1" applyBorder="1" applyAlignment="1" applyProtection="1">
      <alignment horizontal="left" vertical="center"/>
    </xf>
    <xf numFmtId="0" fontId="18" fillId="0" borderId="30" xfId="4" applyFont="1" applyBorder="1" applyAlignment="1" applyProtection="1">
      <alignment horizontal="left" vertical="center" wrapText="1" shrinkToFit="1"/>
    </xf>
    <xf numFmtId="0" fontId="18" fillId="0" borderId="31" xfId="4" applyFont="1" applyBorder="1" applyAlignment="1" applyProtection="1">
      <alignment horizontal="left" vertical="center" wrapText="1" shrinkToFit="1"/>
    </xf>
    <xf numFmtId="0" fontId="18" fillId="0" borderId="32" xfId="4" applyFont="1" applyBorder="1" applyAlignment="1" applyProtection="1">
      <alignment horizontal="left" vertical="center" wrapText="1"/>
    </xf>
    <xf numFmtId="0" fontId="17" fillId="0" borderId="10" xfId="4" applyFont="1" applyFill="1" applyBorder="1" applyAlignment="1" applyProtection="1">
      <alignment horizontal="left" vertical="center" wrapText="1"/>
    </xf>
    <xf numFmtId="0" fontId="1" fillId="0" borderId="0" xfId="4" applyFont="1" applyFill="1" applyBorder="1" applyAlignment="1" applyProtection="1">
      <alignment horizontal="center" vertical="center" wrapText="1"/>
    </xf>
    <xf numFmtId="0" fontId="17" fillId="6" borderId="16" xfId="4" applyFont="1" applyFill="1" applyBorder="1" applyAlignment="1" applyProtection="1">
      <alignment horizontal="center" vertical="center"/>
    </xf>
    <xf numFmtId="0" fontId="17" fillId="6" borderId="12" xfId="4" applyFont="1" applyFill="1" applyBorder="1" applyAlignment="1" applyProtection="1">
      <alignment horizontal="center" vertical="center"/>
    </xf>
    <xf numFmtId="0" fontId="18" fillId="0" borderId="33" xfId="4" applyFont="1" applyBorder="1" applyAlignment="1" applyProtection="1">
      <alignment horizontal="left" vertical="center" wrapText="1"/>
    </xf>
    <xf numFmtId="0" fontId="18" fillId="0" borderId="34" xfId="4" applyFont="1" applyBorder="1" applyAlignment="1" applyProtection="1">
      <alignment horizontal="left" vertical="center" wrapText="1"/>
    </xf>
    <xf numFmtId="0" fontId="18" fillId="0" borderId="35" xfId="4" applyFont="1" applyBorder="1" applyAlignment="1" applyProtection="1">
      <alignment horizontal="left" vertical="center" wrapText="1"/>
    </xf>
    <xf numFmtId="0" fontId="17" fillId="0" borderId="33" xfId="4" applyFont="1" applyBorder="1" applyAlignment="1" applyProtection="1">
      <alignment horizontal="left" vertical="center"/>
    </xf>
    <xf numFmtId="0" fontId="18" fillId="0" borderId="34" xfId="4" applyFont="1" applyBorder="1" applyAlignment="1" applyProtection="1">
      <alignment horizontal="left" vertical="center" wrapText="1" shrinkToFit="1"/>
    </xf>
    <xf numFmtId="0" fontId="18" fillId="0" borderId="35" xfId="4" applyFont="1" applyBorder="1" applyAlignment="1" applyProtection="1">
      <alignment horizontal="left" vertical="center" wrapText="1" shrinkToFit="1"/>
    </xf>
    <xf numFmtId="0" fontId="18" fillId="0" borderId="12" xfId="4" applyFont="1" applyBorder="1" applyAlignment="1" applyProtection="1">
      <alignment horizontal="left" vertical="center" wrapText="1"/>
    </xf>
    <xf numFmtId="0" fontId="17" fillId="6" borderId="11" xfId="4" applyFont="1" applyFill="1" applyBorder="1" applyAlignment="1" applyProtection="1">
      <alignment horizontal="center" wrapText="1"/>
    </xf>
    <xf numFmtId="9" fontId="1" fillId="0" borderId="0" xfId="7" applyFont="1" applyFill="1" applyBorder="1" applyAlignment="1" applyProtection="1">
      <alignment horizontal="center" vertical="center" wrapText="1"/>
    </xf>
    <xf numFmtId="0" fontId="17" fillId="6" borderId="6" xfId="4" applyFont="1" applyFill="1" applyBorder="1" applyAlignment="1" applyProtection="1">
      <alignment horizontal="center" vertical="center" shrinkToFit="1"/>
    </xf>
    <xf numFmtId="0" fontId="19" fillId="6" borderId="7" xfId="5" applyFont="1" applyFill="1" applyBorder="1" applyAlignment="1" applyProtection="1">
      <alignment vertical="center" shrinkToFit="1"/>
    </xf>
    <xf numFmtId="12" fontId="15" fillId="0" borderId="19" xfId="4" applyNumberFormat="1" applyFont="1" applyBorder="1" applyAlignment="1" applyProtection="1">
      <alignment horizontal="center" vertical="center"/>
    </xf>
    <xf numFmtId="12" fontId="15" fillId="0" borderId="36" xfId="4" applyNumberFormat="1" applyFont="1" applyBorder="1" applyAlignment="1" applyProtection="1">
      <alignment horizontal="center" vertical="center"/>
    </xf>
    <xf numFmtId="0" fontId="15" fillId="0" borderId="36" xfId="4" applyNumberFormat="1" applyFont="1" applyBorder="1" applyAlignment="1" applyProtection="1">
      <alignment horizontal="center" vertical="center"/>
    </xf>
    <xf numFmtId="12" fontId="15" fillId="6" borderId="6" xfId="4" applyNumberFormat="1" applyFont="1" applyFill="1" applyBorder="1" applyAlignment="1" applyProtection="1">
      <alignment horizontal="center" vertical="center"/>
    </xf>
    <xf numFmtId="12" fontId="15" fillId="6" borderId="36" xfId="4" applyNumberFormat="1" applyFont="1" applyFill="1" applyBorder="1" applyAlignment="1" applyProtection="1">
      <alignment horizontal="center" vertical="center"/>
    </xf>
    <xf numFmtId="0" fontId="15" fillId="0" borderId="37" xfId="4" applyNumberFormat="1" applyFont="1" applyBorder="1" applyAlignment="1" applyProtection="1">
      <alignment horizontal="center" vertical="center"/>
    </xf>
    <xf numFmtId="0" fontId="15" fillId="0" borderId="6" xfId="4" applyNumberFormat="1" applyFont="1" applyBorder="1" applyAlignment="1" applyProtection="1">
      <alignment horizontal="center" vertical="center"/>
    </xf>
    <xf numFmtId="0" fontId="15" fillId="0" borderId="11" xfId="4" applyNumberFormat="1" applyFont="1" applyFill="1" applyBorder="1" applyAlignment="1" applyProtection="1">
      <alignment horizontal="center" vertical="center"/>
    </xf>
    <xf numFmtId="0" fontId="15" fillId="6" borderId="11" xfId="4" applyNumberFormat="1" applyFont="1" applyFill="1" applyBorder="1" applyAlignment="1" applyProtection="1">
      <alignment horizontal="center"/>
    </xf>
    <xf numFmtId="0" fontId="17" fillId="6" borderId="5" xfId="4" applyFont="1" applyFill="1" applyBorder="1" applyAlignment="1" applyProtection="1"/>
    <xf numFmtId="178" fontId="1" fillId="3" borderId="16" xfId="2" applyNumberFormat="1" applyFont="1" applyFill="1" applyBorder="1" applyAlignment="1" applyProtection="1">
      <alignment vertical="center"/>
      <protection locked="0"/>
    </xf>
    <xf numFmtId="178" fontId="1" fillId="3" borderId="34" xfId="2" applyNumberFormat="1" applyFont="1" applyFill="1" applyBorder="1" applyAlignment="1" applyProtection="1">
      <alignment vertical="center"/>
      <protection locked="0"/>
    </xf>
    <xf numFmtId="178" fontId="1" fillId="3" borderId="12" xfId="2" applyNumberFormat="1" applyFont="1" applyFill="1" applyBorder="1" applyAlignment="1" applyProtection="1">
      <alignment vertical="center"/>
      <protection locked="0"/>
    </xf>
    <xf numFmtId="178" fontId="1" fillId="3" borderId="0" xfId="2" applyNumberFormat="1" applyFont="1" applyFill="1" applyBorder="1" applyAlignment="1" applyProtection="1">
      <alignment vertical="center"/>
      <protection locked="0"/>
    </xf>
    <xf numFmtId="178" fontId="1" fillId="3" borderId="27" xfId="2" applyNumberFormat="1" applyFont="1" applyFill="1" applyBorder="1" applyAlignment="1" applyProtection="1">
      <alignment vertical="center"/>
      <protection locked="0"/>
    </xf>
    <xf numFmtId="178" fontId="1" fillId="3" borderId="9" xfId="2" applyNumberFormat="1" applyFont="1" applyFill="1" applyBorder="1" applyAlignment="1" applyProtection="1">
      <alignment vertical="center"/>
      <protection locked="0"/>
    </xf>
    <xf numFmtId="178" fontId="1" fillId="0" borderId="11" xfId="2" applyNumberFormat="1" applyFont="1" applyFill="1" applyBorder="1" applyAlignment="1" applyProtection="1">
      <alignment vertical="center"/>
    </xf>
    <xf numFmtId="2" fontId="1" fillId="4" borderId="11" xfId="2" applyNumberFormat="1" applyFont="1" applyFill="1" applyBorder="1" applyAlignment="1" applyProtection="1"/>
    <xf numFmtId="12" fontId="15" fillId="2" borderId="11" xfId="2" applyNumberFormat="1" applyFont="1" applyFill="1" applyBorder="1" applyAlignment="1" applyProtection="1">
      <alignment horizontal="center"/>
      <protection locked="0"/>
    </xf>
    <xf numFmtId="0" fontId="1" fillId="0" borderId="5" xfId="4" applyFont="1" applyFill="1" applyBorder="1" applyAlignment="1" applyProtection="1">
      <alignment horizontal="center" vertical="top" shrinkToFit="1"/>
    </xf>
    <xf numFmtId="0" fontId="20" fillId="0" borderId="0" xfId="5" applyFont="1" applyFill="1">
      <alignment vertical="center"/>
    </xf>
    <xf numFmtId="0" fontId="17" fillId="6" borderId="10" xfId="4" applyFont="1" applyFill="1" applyBorder="1" applyAlignment="1" applyProtection="1"/>
    <xf numFmtId="0" fontId="17" fillId="6" borderId="4" xfId="4" applyFont="1" applyFill="1" applyBorder="1" applyAlignment="1" applyProtection="1">
      <alignment horizontal="center"/>
    </xf>
    <xf numFmtId="178" fontId="1" fillId="3" borderId="6" xfId="2" applyNumberFormat="1" applyFont="1" applyFill="1" applyBorder="1" applyAlignment="1" applyProtection="1">
      <alignment vertical="center"/>
      <protection locked="0"/>
    </xf>
    <xf numFmtId="178" fontId="1" fillId="3" borderId="36" xfId="2" applyNumberFormat="1" applyFont="1" applyFill="1" applyBorder="1" applyAlignment="1" applyProtection="1">
      <alignment vertical="center"/>
      <protection locked="0"/>
    </xf>
    <xf numFmtId="178" fontId="1" fillId="3" borderId="7" xfId="2" applyNumberFormat="1" applyFont="1" applyFill="1" applyBorder="1" applyAlignment="1" applyProtection="1">
      <alignment vertical="center"/>
      <protection locked="0"/>
    </xf>
    <xf numFmtId="178" fontId="1" fillId="3" borderId="19" xfId="2" applyNumberFormat="1" applyFont="1" applyFill="1" applyBorder="1" applyAlignment="1" applyProtection="1">
      <alignment vertical="center"/>
      <protection locked="0"/>
    </xf>
    <xf numFmtId="178" fontId="1" fillId="0" borderId="4" xfId="2" applyNumberFormat="1" applyFont="1" applyFill="1" applyBorder="1" applyAlignment="1" applyProtection="1">
      <alignment vertical="center"/>
    </xf>
    <xf numFmtId="0" fontId="1" fillId="0" borderId="11" xfId="4" applyFont="1" applyFill="1" applyBorder="1" applyAlignment="1" applyProtection="1">
      <alignment horizontal="center" vertical="top" shrinkToFit="1"/>
    </xf>
    <xf numFmtId="0" fontId="17" fillId="6" borderId="10" xfId="4" applyFont="1" applyFill="1" applyBorder="1" applyAlignment="1" applyProtection="1">
      <alignment horizontal="right"/>
    </xf>
    <xf numFmtId="0" fontId="17" fillId="0" borderId="38" xfId="4" applyFont="1" applyFill="1" applyBorder="1" applyAlignment="1" applyProtection="1">
      <alignment horizontal="center" vertical="top" wrapText="1"/>
    </xf>
    <xf numFmtId="38" fontId="1" fillId="4" borderId="39" xfId="6" applyFont="1" applyFill="1" applyBorder="1" applyAlignment="1" applyProtection="1">
      <alignment horizontal="center" vertical="center" wrapText="1"/>
    </xf>
    <xf numFmtId="0" fontId="17" fillId="3" borderId="10" xfId="4" applyFont="1" applyFill="1" applyBorder="1" applyAlignment="1" applyProtection="1">
      <alignment horizontal="center"/>
    </xf>
    <xf numFmtId="0" fontId="17" fillId="0" borderId="40" xfId="4" applyFont="1" applyFill="1" applyBorder="1" applyAlignment="1" applyProtection="1">
      <alignment horizontal="center" vertical="top" wrapText="1"/>
    </xf>
    <xf numFmtId="38" fontId="1" fillId="4" borderId="41" xfId="6" applyFont="1" applyFill="1" applyBorder="1" applyAlignment="1" applyProtection="1">
      <alignment horizontal="center" vertical="center" wrapText="1"/>
    </xf>
    <xf numFmtId="0" fontId="20" fillId="0" borderId="0" xfId="5" applyFont="1" applyFill="1" applyProtection="1">
      <alignment vertical="center"/>
    </xf>
    <xf numFmtId="0" fontId="17" fillId="6" borderId="11" xfId="4" applyFont="1" applyFill="1" applyBorder="1" applyAlignment="1" applyProtection="1">
      <alignment horizontal="center"/>
    </xf>
    <xf numFmtId="178" fontId="1" fillId="3" borderId="18" xfId="2" applyNumberFormat="1" applyFont="1" applyFill="1" applyBorder="1" applyAlignment="1" applyProtection="1">
      <alignment vertical="center"/>
      <protection locked="0"/>
    </xf>
    <xf numFmtId="0" fontId="13" fillId="0" borderId="0" xfId="3" applyFont="1" applyAlignment="1"/>
    <xf numFmtId="0" fontId="17" fillId="6" borderId="11" xfId="4" applyFont="1" applyFill="1" applyBorder="1" applyAlignment="1" applyProtection="1"/>
    <xf numFmtId="178" fontId="1" fillId="3" borderId="42" xfId="2" applyNumberFormat="1" applyFont="1" applyFill="1" applyBorder="1" applyAlignment="1" applyProtection="1">
      <alignment vertical="center"/>
      <protection locked="0"/>
    </xf>
    <xf numFmtId="0" fontId="13" fillId="0" borderId="16" xfId="4" applyFont="1" applyFill="1" applyBorder="1" applyAlignment="1" applyProtection="1">
      <alignment horizontal="left" vertical="top" wrapText="1"/>
    </xf>
    <xf numFmtId="0" fontId="13" fillId="0" borderId="18" xfId="4" applyFont="1" applyFill="1" applyBorder="1" applyAlignment="1" applyProtection="1">
      <alignment horizontal="left" vertical="top" wrapText="1"/>
    </xf>
    <xf numFmtId="0" fontId="13" fillId="0" borderId="11" xfId="4" applyFont="1" applyFill="1" applyBorder="1" applyAlignment="1" applyProtection="1">
      <alignment horizontal="left" vertical="top" wrapText="1"/>
    </xf>
    <xf numFmtId="0" fontId="13" fillId="0" borderId="8" xfId="3" applyFont="1" applyFill="1" applyBorder="1">
      <alignment vertical="center"/>
    </xf>
    <xf numFmtId="0" fontId="13" fillId="0" borderId="0" xfId="3" applyFont="1" applyFill="1" applyBorder="1">
      <alignment vertical="center"/>
    </xf>
    <xf numFmtId="179" fontId="17" fillId="4" borderId="5" xfId="4" applyNumberFormat="1" applyFont="1" applyFill="1" applyBorder="1" applyAlignment="1" applyProtection="1">
      <alignment horizontal="center"/>
    </xf>
    <xf numFmtId="42" fontId="15" fillId="0" borderId="43" xfId="4" applyNumberFormat="1" applyFont="1" applyBorder="1" applyAlignment="1" applyProtection="1">
      <alignment horizontal="center" vertical="center" wrapText="1"/>
    </xf>
    <xf numFmtId="42" fontId="15" fillId="0" borderId="44" xfId="4" applyNumberFormat="1" applyFont="1" applyBorder="1" applyAlignment="1" applyProtection="1">
      <alignment horizontal="center" vertical="center" wrapText="1"/>
    </xf>
    <xf numFmtId="0" fontId="21" fillId="0" borderId="12" xfId="5" applyFont="1" applyFill="1" applyBorder="1" applyAlignment="1" applyProtection="1">
      <alignment horizontal="left" vertical="top" wrapText="1"/>
    </xf>
    <xf numFmtId="0" fontId="13" fillId="0" borderId="0" xfId="0" applyFont="1" applyFill="1"/>
    <xf numFmtId="179" fontId="17" fillId="4" borderId="10" xfId="4" applyNumberFormat="1" applyFont="1" applyFill="1" applyBorder="1" applyAlignment="1" applyProtection="1">
      <alignment horizontal="center"/>
    </xf>
    <xf numFmtId="0" fontId="21" fillId="0" borderId="7" xfId="5" applyFont="1" applyFill="1" applyBorder="1" applyAlignment="1" applyProtection="1">
      <alignment horizontal="left" vertical="top" wrapText="1"/>
    </xf>
    <xf numFmtId="179" fontId="17" fillId="4" borderId="11" xfId="4" applyNumberFormat="1" applyFont="1" applyFill="1" applyBorder="1" applyAlignment="1" applyProtection="1">
      <alignment horizontal="center"/>
    </xf>
    <xf numFmtId="42" fontId="15" fillId="0" borderId="45" xfId="4" applyNumberFormat="1" applyFont="1" applyBorder="1" applyAlignment="1" applyProtection="1">
      <alignment horizontal="center" vertical="center" wrapText="1"/>
    </xf>
    <xf numFmtId="42" fontId="15" fillId="0" borderId="46" xfId="4" applyNumberFormat="1" applyFont="1" applyBorder="1" applyAlignment="1" applyProtection="1">
      <alignment horizontal="center" vertical="center" wrapText="1"/>
    </xf>
    <xf numFmtId="0" fontId="17" fillId="6" borderId="6" xfId="4" applyFont="1" applyFill="1" applyBorder="1" applyAlignment="1" applyProtection="1">
      <alignment horizontal="center" vertical="center" wrapText="1"/>
    </xf>
    <xf numFmtId="0" fontId="17" fillId="6" borderId="7" xfId="4" applyFont="1" applyFill="1" applyBorder="1" applyAlignment="1" applyProtection="1">
      <alignment horizontal="center" vertical="center" wrapText="1"/>
    </xf>
    <xf numFmtId="2" fontId="1" fillId="0" borderId="14" xfId="2" applyNumberFormat="1" applyFont="1" applyFill="1" applyBorder="1" applyAlignment="1" applyProtection="1"/>
    <xf numFmtId="178" fontId="13" fillId="0" borderId="4" xfId="1" applyNumberFormat="1" applyFont="1" applyFill="1" applyBorder="1" applyAlignment="1" applyProtection="1">
      <alignment vertical="center"/>
    </xf>
    <xf numFmtId="178" fontId="13" fillId="0" borderId="14" xfId="1" applyNumberFormat="1" applyFont="1" applyFill="1" applyBorder="1" applyAlignment="1" applyProtection="1">
      <alignment vertical="center"/>
    </xf>
    <xf numFmtId="180" fontId="1" fillId="4" borderId="10" xfId="2" applyNumberFormat="1" applyFont="1" applyFill="1" applyBorder="1" applyAlignment="1" applyProtection="1"/>
    <xf numFmtId="181" fontId="13" fillId="4" borderId="6" xfId="1" applyNumberFormat="1" applyFont="1" applyFill="1" applyBorder="1" applyAlignment="1" applyProtection="1">
      <alignment vertical="center"/>
    </xf>
    <xf numFmtId="180" fontId="22" fillId="4" borderId="47" xfId="2" applyNumberFormat="1" applyFont="1" applyFill="1" applyBorder="1" applyAlignment="1" applyProtection="1">
      <alignment vertical="center"/>
    </xf>
    <xf numFmtId="0" fontId="13" fillId="0" borderId="0" xfId="3" applyFont="1" applyFill="1" applyAlignment="1">
      <alignment vertical="center" wrapText="1"/>
    </xf>
    <xf numFmtId="0" fontId="19" fillId="0" borderId="0" xfId="5" applyFont="1" applyFill="1" applyProtection="1">
      <alignment vertical="center"/>
    </xf>
    <xf numFmtId="49" fontId="1" fillId="0" borderId="2" xfId="4" applyNumberFormat="1" applyFont="1" applyFill="1" applyBorder="1" applyAlignment="1" applyProtection="1">
      <alignment horizontal="left" shrinkToFit="1"/>
    </xf>
    <xf numFmtId="49" fontId="1" fillId="0" borderId="0" xfId="4" applyNumberFormat="1" applyFont="1" applyFill="1" applyBorder="1" applyAlignment="1" applyProtection="1">
      <alignment horizontal="left" shrinkToFit="1"/>
    </xf>
    <xf numFmtId="49" fontId="1" fillId="0" borderId="0" xfId="4" quotePrefix="1" applyNumberFormat="1" applyFont="1" applyFill="1" applyBorder="1" applyAlignment="1" applyProtection="1">
      <alignment horizontal="left" shrinkToFit="1"/>
    </xf>
    <xf numFmtId="0" fontId="23" fillId="0" borderId="0" xfId="4" applyFont="1" applyFill="1" applyAlignment="1" applyProtection="1">
      <alignment horizontal="center"/>
    </xf>
  </cellXfs>
  <cellStyles count="8">
    <cellStyle name="桁区切り 2" xfId="1"/>
    <cellStyle name="桁区切り 3" xfId="2"/>
    <cellStyle name="標準" xfId="0" builtinId="0"/>
    <cellStyle name="標準 2" xfId="3"/>
    <cellStyle name="標準 2 2" xfId="4"/>
    <cellStyle name="標準 3" xfId="5"/>
    <cellStyle name="桁区切り" xfId="6" builtinId="6"/>
    <cellStyle name="パーセント" xfId="7" builtinId="5"/>
  </cellStyles>
  <dxfs count="2">
    <dxf>
      <fill>
        <patternFill>
          <bgColor theme="0" tint="-0.5"/>
        </patternFill>
      </fill>
    </dxf>
    <dxf>
      <fill>
        <patternFill>
          <bgColor theme="0" tint="-0.5"/>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24</xdr:col>
      <xdr:colOff>106045</xdr:colOff>
      <xdr:row>33</xdr:row>
      <xdr:rowOff>179070</xdr:rowOff>
    </xdr:from>
    <xdr:to xmlns:xdr="http://schemas.openxmlformats.org/drawingml/2006/spreadsheetDrawing">
      <xdr:col>25</xdr:col>
      <xdr:colOff>201295</xdr:colOff>
      <xdr:row>37</xdr:row>
      <xdr:rowOff>10795</xdr:rowOff>
    </xdr:to>
    <xdr:sp macro="" textlink="">
      <xdr:nvSpPr>
        <xdr:cNvPr id="2" name="右矢印 1"/>
        <xdr:cNvSpPr/>
      </xdr:nvSpPr>
      <xdr:spPr>
        <a:xfrm>
          <a:off x="6964045" y="9192260"/>
          <a:ext cx="381000" cy="946785"/>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20</xdr:col>
      <xdr:colOff>131445</xdr:colOff>
      <xdr:row>58</xdr:row>
      <xdr:rowOff>88265</xdr:rowOff>
    </xdr:from>
    <xdr:to xmlns:xdr="http://schemas.openxmlformats.org/drawingml/2006/spreadsheetDrawing">
      <xdr:col>21</xdr:col>
      <xdr:colOff>226695</xdr:colOff>
      <xdr:row>61</xdr:row>
      <xdr:rowOff>194310</xdr:rowOff>
    </xdr:to>
    <xdr:sp macro="" textlink="">
      <xdr:nvSpPr>
        <xdr:cNvPr id="21" name="右矢印 20"/>
        <xdr:cNvSpPr/>
      </xdr:nvSpPr>
      <xdr:spPr>
        <a:xfrm>
          <a:off x="5846445" y="16134080"/>
          <a:ext cx="381000" cy="942340"/>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K77"/>
  <sheetViews>
    <sheetView tabSelected="1" view="pageBreakPreview" zoomScale="70" zoomScaleSheetLayoutView="70" workbookViewId="0">
      <selection sqref="A1:AG1"/>
    </sheetView>
  </sheetViews>
  <sheetFormatPr defaultRowHeight="19.5"/>
  <cols>
    <col min="1" max="34" width="3.75" style="1" customWidth="1"/>
    <col min="35" max="35" width="41.75" style="1" bestFit="1" customWidth="1"/>
    <col min="36" max="36" width="13.25" style="1" customWidth="1"/>
    <col min="37" max="37" width="14.75" style="1" customWidth="1"/>
    <col min="38" max="16384" width="9" style="1" customWidth="1"/>
  </cols>
  <sheetData>
    <row r="1" spans="1:37" ht="21">
      <c r="A1" s="2" t="s">
        <v>33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1:37" ht="21.95" customHeight="1">
      <c r="AI2" s="1" t="s">
        <v>64</v>
      </c>
      <c r="AJ2" s="89" t="str">
        <f>IF(G11="","",VLOOKUP(G11,AI3:AJ7,2,FALSE))</f>
        <v/>
      </c>
    </row>
    <row r="3" spans="1:37" ht="26.25" customHeight="1">
      <c r="B3" s="3" t="s">
        <v>109</v>
      </c>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80"/>
      <c r="AI3" s="1" t="s">
        <v>20</v>
      </c>
      <c r="AJ3" s="91">
        <v>1</v>
      </c>
    </row>
    <row r="4" spans="1:37" ht="26.25" customHeight="1">
      <c r="B4" s="4"/>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81"/>
      <c r="AI4" s="1" t="s">
        <v>56</v>
      </c>
      <c r="AJ4" s="91">
        <v>2</v>
      </c>
    </row>
    <row r="5" spans="1:37" ht="26.25" customHeight="1">
      <c r="B5" s="5"/>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81"/>
      <c r="AI5" s="1" t="s">
        <v>4</v>
      </c>
      <c r="AJ5" s="91">
        <v>3</v>
      </c>
    </row>
    <row r="6" spans="1:37" ht="26.25" customHeight="1">
      <c r="B6" s="6"/>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82"/>
      <c r="AI6" s="1" t="s">
        <v>13</v>
      </c>
      <c r="AJ6" s="91">
        <v>4</v>
      </c>
    </row>
    <row r="7" spans="1:37" ht="21.95" customHeight="1">
      <c r="AI7" s="1" t="s">
        <v>3</v>
      </c>
      <c r="AJ7" s="91">
        <v>5</v>
      </c>
    </row>
    <row r="8" spans="1:37" ht="21.95" customHeight="1">
      <c r="B8" s="7" t="s">
        <v>26</v>
      </c>
      <c r="AI8" s="85" t="s">
        <v>44</v>
      </c>
      <c r="AJ8" s="90" t="str">
        <f>IF(AND(COUNTIF(V11,"*")=1,OR(AJ2=1,AJ2=2,)),VLOOKUP(V11,AI9:AJ11,2,FALSE),"")</f>
        <v/>
      </c>
    </row>
    <row r="9" spans="1:37" ht="21.95" customHeight="1">
      <c r="B9" s="8" t="s">
        <v>0</v>
      </c>
      <c r="C9" s="8"/>
      <c r="D9" s="8"/>
      <c r="E9" s="8"/>
      <c r="F9" s="8"/>
      <c r="G9" s="30"/>
      <c r="H9" s="30"/>
      <c r="I9" s="30"/>
      <c r="J9" s="30"/>
      <c r="K9" s="8" t="s">
        <v>17</v>
      </c>
      <c r="L9" s="8"/>
      <c r="M9" s="8"/>
      <c r="N9" s="8"/>
      <c r="O9" s="51"/>
      <c r="P9" s="51"/>
      <c r="Q9" s="51"/>
      <c r="R9" s="51"/>
      <c r="S9" s="51"/>
      <c r="T9" s="51"/>
      <c r="U9" s="51"/>
      <c r="V9" s="51"/>
      <c r="W9" s="51"/>
      <c r="X9" s="51"/>
      <c r="Y9" s="76"/>
      <c r="Z9" s="76"/>
      <c r="AA9" s="76"/>
      <c r="AB9" s="76"/>
      <c r="AI9" s="85" t="s">
        <v>31</v>
      </c>
      <c r="AJ9" s="91">
        <v>6</v>
      </c>
    </row>
    <row r="10" spans="1:37" ht="21.95" customHeight="1">
      <c r="B10" s="9" t="s">
        <v>5</v>
      </c>
      <c r="C10" s="25"/>
      <c r="D10" s="25"/>
      <c r="E10" s="25"/>
      <c r="F10" s="29"/>
      <c r="G10" s="31"/>
      <c r="H10" s="33"/>
      <c r="I10" s="33"/>
      <c r="J10" s="40"/>
      <c r="K10" s="9" t="s">
        <v>1</v>
      </c>
      <c r="L10" s="25"/>
      <c r="M10" s="25"/>
      <c r="N10" s="29"/>
      <c r="O10" s="31"/>
      <c r="P10" s="33"/>
      <c r="Q10" s="33"/>
      <c r="R10" s="33"/>
      <c r="S10" s="33"/>
      <c r="T10" s="40"/>
      <c r="U10" s="9" t="s">
        <v>10</v>
      </c>
      <c r="V10" s="25"/>
      <c r="W10" s="25"/>
      <c r="X10" s="29"/>
      <c r="Y10" s="31"/>
      <c r="Z10" s="33"/>
      <c r="AA10" s="33"/>
      <c r="AB10" s="33"/>
      <c r="AC10" s="33"/>
      <c r="AD10" s="33"/>
      <c r="AE10" s="33"/>
      <c r="AF10" s="40"/>
      <c r="AI10" s="85" t="s">
        <v>50</v>
      </c>
      <c r="AJ10" s="91">
        <v>7</v>
      </c>
    </row>
    <row r="11" spans="1:37" ht="21.95" customHeight="1">
      <c r="B11" s="8" t="s">
        <v>11</v>
      </c>
      <c r="C11" s="8"/>
      <c r="D11" s="8"/>
      <c r="E11" s="8"/>
      <c r="F11" s="8"/>
      <c r="G11" s="32"/>
      <c r="H11" s="34"/>
      <c r="I11" s="34"/>
      <c r="J11" s="34"/>
      <c r="K11" s="34"/>
      <c r="L11" s="34"/>
      <c r="M11" s="34"/>
      <c r="N11" s="34"/>
      <c r="O11" s="34"/>
      <c r="P11" s="34"/>
      <c r="Q11" s="54"/>
      <c r="R11" s="9" t="s">
        <v>55</v>
      </c>
      <c r="S11" s="25"/>
      <c r="T11" s="25"/>
      <c r="U11" s="29"/>
      <c r="V11" s="32"/>
      <c r="W11" s="34"/>
      <c r="X11" s="34"/>
      <c r="Y11" s="34"/>
      <c r="Z11" s="34"/>
      <c r="AA11" s="34"/>
      <c r="AB11" s="54"/>
      <c r="AI11" s="85" t="s">
        <v>53</v>
      </c>
      <c r="AJ11" s="91">
        <v>8</v>
      </c>
    </row>
    <row r="12" spans="1:37" ht="17.25" customHeight="1">
      <c r="B12" s="10" t="s">
        <v>57</v>
      </c>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J12" s="91"/>
    </row>
    <row r="13" spans="1:37" ht="17.25" customHeight="1">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I13" s="85"/>
    </row>
    <row r="14" spans="1:37" ht="18" customHeight="1">
      <c r="AI14" s="85"/>
    </row>
    <row r="15" spans="1:37" ht="21.95" customHeight="1">
      <c r="B15" s="7" t="s">
        <v>45</v>
      </c>
      <c r="AI15" s="85" t="s">
        <v>12</v>
      </c>
    </row>
    <row r="16" spans="1:37" ht="21.95" customHeight="1">
      <c r="B16" s="11" t="s">
        <v>36</v>
      </c>
      <c r="C16" s="26"/>
      <c r="D16" s="26"/>
      <c r="E16" s="26"/>
      <c r="F16" s="26"/>
      <c r="G16" s="26"/>
      <c r="H16" s="26"/>
      <c r="I16" s="26"/>
      <c r="J16" s="26"/>
      <c r="K16" s="43"/>
      <c r="L16" s="9" t="s">
        <v>58</v>
      </c>
      <c r="M16" s="25"/>
      <c r="N16" s="33"/>
      <c r="O16" s="33"/>
      <c r="P16" s="52" t="s">
        <v>60</v>
      </c>
      <c r="Q16" s="33"/>
      <c r="R16" s="33"/>
      <c r="S16" s="64" t="s">
        <v>62</v>
      </c>
      <c r="T16" s="66"/>
      <c r="U16" s="66"/>
      <c r="AD16" s="66"/>
      <c r="AE16" s="66"/>
      <c r="AI16" s="86" t="str">
        <f>L16&amp;N16&amp;P16&amp;Q16&amp;S16&amp;"１日"</f>
        <v>令和年月１日</v>
      </c>
      <c r="AJ16" s="92"/>
      <c r="AK16" s="92"/>
    </row>
    <row r="17" spans="2:37" ht="21.95" customHeight="1">
      <c r="B17" s="11" t="s">
        <v>35</v>
      </c>
      <c r="C17" s="26"/>
      <c r="D17" s="26"/>
      <c r="E17" s="26"/>
      <c r="F17" s="26"/>
      <c r="G17" s="26"/>
      <c r="H17" s="26"/>
      <c r="I17" s="26"/>
      <c r="J17" s="26"/>
      <c r="K17" s="26"/>
      <c r="L17" s="26"/>
      <c r="M17" s="26"/>
      <c r="N17" s="26"/>
      <c r="O17" s="43"/>
      <c r="P17" s="53"/>
      <c r="Q17" s="55"/>
      <c r="R17" s="55"/>
      <c r="S17" s="65" t="s">
        <v>7</v>
      </c>
      <c r="AI17" s="85" t="s">
        <v>63</v>
      </c>
      <c r="AJ17" s="93" t="s">
        <v>28</v>
      </c>
    </row>
    <row r="18" spans="2:37" ht="21.95" customHeight="1">
      <c r="B18" s="12" t="s">
        <v>71</v>
      </c>
      <c r="C18" s="12"/>
      <c r="D18" s="12"/>
      <c r="E18" s="12"/>
      <c r="F18" s="12"/>
      <c r="G18" s="12"/>
      <c r="H18" s="12"/>
      <c r="I18" s="12"/>
      <c r="J18" s="12"/>
      <c r="K18" s="12"/>
      <c r="L18" s="12"/>
      <c r="M18" s="12"/>
      <c r="N18" s="12"/>
      <c r="O18" s="12"/>
      <c r="P18" s="12"/>
      <c r="Q18" s="12"/>
      <c r="R18" s="12"/>
      <c r="S18" s="12"/>
      <c r="T18" s="12"/>
      <c r="U18" s="12"/>
      <c r="V18" s="12"/>
      <c r="W18" s="12"/>
      <c r="X18" s="12"/>
      <c r="Y18" s="12"/>
      <c r="Z18" s="77"/>
      <c r="AA18" s="78"/>
      <c r="AB18" s="78"/>
      <c r="AC18" s="29" t="s">
        <v>7</v>
      </c>
      <c r="AI18" s="87" t="e">
        <f>(Z18-P17)/Z18</f>
        <v>#DIV/0!</v>
      </c>
      <c r="AJ18" s="94" t="e">
        <f>AI18</f>
        <v>#DIV/0!</v>
      </c>
    </row>
    <row r="19" spans="2:37" ht="21.95" customHeight="1">
      <c r="B19" s="13" t="s">
        <v>39</v>
      </c>
      <c r="C19" s="27"/>
      <c r="D19" s="27"/>
      <c r="E19" s="27"/>
      <c r="F19" s="27"/>
      <c r="G19" s="27"/>
      <c r="H19" s="35" t="str">
        <f>IF(P17="","",IF(AND(H20="否",ROUND(AI18,4)&gt;=0.05),"可","否"))</f>
        <v/>
      </c>
      <c r="I19" s="37"/>
      <c r="J19" s="41"/>
      <c r="N19" s="50"/>
      <c r="O19" s="50"/>
      <c r="P19" s="50"/>
      <c r="Q19" s="50"/>
      <c r="R19" s="50"/>
      <c r="S19" s="50"/>
      <c r="T19" s="50"/>
      <c r="U19" s="50"/>
      <c r="V19" s="50"/>
      <c r="W19" s="50"/>
      <c r="X19" s="50"/>
      <c r="Y19" s="50"/>
      <c r="Z19" s="50"/>
      <c r="AA19" s="50"/>
      <c r="AB19" s="50"/>
      <c r="AC19" s="50"/>
      <c r="AD19" s="50"/>
      <c r="AE19" s="50"/>
      <c r="AF19" s="50"/>
      <c r="AI19" s="88" t="s">
        <v>94</v>
      </c>
      <c r="AJ19" s="95" t="s">
        <v>95</v>
      </c>
    </row>
    <row r="20" spans="2:37" ht="21.95" customHeight="1">
      <c r="B20" s="11" t="s">
        <v>18</v>
      </c>
      <c r="C20" s="26"/>
      <c r="D20" s="26"/>
      <c r="E20" s="26"/>
      <c r="F20" s="26"/>
      <c r="G20" s="26"/>
      <c r="H20" s="36" t="str">
        <f>IF(N16="","",IF(AND(AI20="可",AJ20="可"),"可","否"))</f>
        <v/>
      </c>
      <c r="I20" s="38"/>
      <c r="J20" s="42"/>
      <c r="N20" s="50"/>
      <c r="O20" s="50"/>
      <c r="P20" s="50"/>
      <c r="Q20" s="50"/>
      <c r="R20" s="50"/>
      <c r="S20" s="50"/>
      <c r="T20" s="50"/>
      <c r="U20" s="50"/>
      <c r="V20" s="50"/>
      <c r="W20" s="50"/>
      <c r="X20" s="50"/>
      <c r="Y20" s="50"/>
      <c r="Z20" s="50"/>
      <c r="AE20" s="50"/>
      <c r="AF20" s="50"/>
      <c r="AI20" s="88" t="str">
        <f>IF(P17="","",IF(OR(AND(AJ8=7,P17&lt;=750),(AND(AJ8=8,P17&lt;=900))),"可","否"))</f>
        <v/>
      </c>
      <c r="AJ20" s="96" t="str">
        <f>IF(AND(N16=3,OR(Q16=2,Q16=3)),"否","可")</f>
        <v>可</v>
      </c>
      <c r="AK20" s="66"/>
    </row>
    <row r="21" spans="2:37" ht="20.25" customHeight="1">
      <c r="B21" s="14" t="s">
        <v>37</v>
      </c>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row>
    <row r="22" spans="2:37" ht="20.25" customHeight="1">
      <c r="B22" s="14"/>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row>
    <row r="23" spans="2:37" ht="20.25" customHeight="1">
      <c r="B23" s="14"/>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row>
    <row r="24" spans="2:37" ht="20.25" customHeight="1">
      <c r="B24" s="14"/>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row>
    <row r="25" spans="2:37" ht="20.25" customHeight="1">
      <c r="B25" s="14"/>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row>
    <row r="26" spans="2:37" ht="20.25" customHeight="1">
      <c r="B26" s="14"/>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row>
    <row r="27" spans="2:37" ht="20.25" customHeight="1">
      <c r="B27" s="14"/>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row>
    <row r="28" spans="2:37" ht="20.25" customHeight="1">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row>
    <row r="29" spans="2:37" ht="18" customHeight="1"/>
    <row r="30" spans="2:37" ht="21.95" customHeight="1">
      <c r="B30" s="16" t="s">
        <v>34</v>
      </c>
      <c r="C30" s="28"/>
      <c r="D30" s="28"/>
      <c r="E30" s="28"/>
      <c r="F30" s="28"/>
      <c r="G30" s="28"/>
      <c r="H30" s="28"/>
      <c r="I30" s="39"/>
      <c r="K30" s="44" t="s">
        <v>67</v>
      </c>
    </row>
    <row r="31" spans="2:37" ht="21.95" customHeight="1">
      <c r="B31" s="7" t="s">
        <v>65</v>
      </c>
    </row>
    <row r="32" spans="2:37" ht="21.95" customHeight="1">
      <c r="B32" s="8"/>
      <c r="C32" s="8"/>
      <c r="D32" s="8"/>
      <c r="E32" s="8"/>
      <c r="F32" s="8"/>
      <c r="G32" s="8"/>
      <c r="H32" s="8"/>
      <c r="I32" s="8"/>
      <c r="J32" s="8"/>
      <c r="K32" s="8"/>
      <c r="L32" s="8" t="s">
        <v>22</v>
      </c>
      <c r="M32" s="8"/>
      <c r="N32" s="8"/>
      <c r="O32" s="8"/>
      <c r="P32" s="8"/>
      <c r="Q32" s="56" t="s">
        <v>54</v>
      </c>
      <c r="R32" s="56"/>
      <c r="S32" s="56"/>
      <c r="T32" s="56"/>
      <c r="U32" s="8" t="s">
        <v>16</v>
      </c>
      <c r="V32" s="8"/>
      <c r="W32" s="8"/>
      <c r="X32" s="8"/>
      <c r="Y32" s="69"/>
      <c r="Z32" s="72"/>
      <c r="AA32" s="74" t="s">
        <v>49</v>
      </c>
      <c r="AB32" s="8"/>
      <c r="AC32" s="8"/>
      <c r="AD32" s="8"/>
      <c r="AH32" s="66"/>
      <c r="AI32" s="66"/>
      <c r="AJ32" s="66"/>
      <c r="AK32" s="66"/>
    </row>
    <row r="33" spans="2:37" ht="21.95" customHeight="1">
      <c r="B33" s="8"/>
      <c r="C33" s="8"/>
      <c r="D33" s="8"/>
      <c r="E33" s="8"/>
      <c r="F33" s="8"/>
      <c r="G33" s="8"/>
      <c r="H33" s="8"/>
      <c r="I33" s="8"/>
      <c r="J33" s="8"/>
      <c r="K33" s="8"/>
      <c r="L33" s="8"/>
      <c r="M33" s="8"/>
      <c r="N33" s="8"/>
      <c r="O33" s="8"/>
      <c r="P33" s="8"/>
      <c r="Q33" s="56"/>
      <c r="R33" s="56"/>
      <c r="S33" s="56"/>
      <c r="T33" s="56"/>
      <c r="U33" s="8"/>
      <c r="V33" s="8"/>
      <c r="W33" s="8"/>
      <c r="X33" s="8"/>
      <c r="Y33" s="69"/>
      <c r="Z33" s="72"/>
      <c r="AA33" s="8"/>
      <c r="AB33" s="8"/>
      <c r="AC33" s="8"/>
      <c r="AD33" s="8"/>
      <c r="AH33" s="66"/>
      <c r="AI33" s="66"/>
      <c r="AJ33" s="66"/>
      <c r="AK33" s="66"/>
    </row>
    <row r="34" spans="2:37" ht="21.95" customHeight="1">
      <c r="B34" s="11" t="s">
        <v>36</v>
      </c>
      <c r="C34" s="26"/>
      <c r="D34" s="26"/>
      <c r="E34" s="26"/>
      <c r="F34" s="26"/>
      <c r="G34" s="26"/>
      <c r="H34" s="26"/>
      <c r="I34" s="26"/>
      <c r="J34" s="26"/>
      <c r="K34" s="43"/>
      <c r="L34" s="47" t="str">
        <f>IF(N16="","",EOMONTH(AI16,0))</f>
        <v/>
      </c>
      <c r="M34" s="47"/>
      <c r="N34" s="47"/>
      <c r="O34" s="47"/>
      <c r="P34" s="47"/>
      <c r="Q34" s="57" t="str">
        <f>IF($P$17=0,"",$P$17)</f>
        <v/>
      </c>
      <c r="R34" s="61"/>
      <c r="S34" s="61"/>
      <c r="T34" s="61"/>
      <c r="U34" s="68" t="str">
        <f t="shared" ref="U34:U39" si="0">IF(Q34="","",ROUND(($Z$18-Q34)/$Z$18,4))</f>
        <v/>
      </c>
      <c r="V34" s="71"/>
      <c r="W34" s="71"/>
      <c r="X34" s="71"/>
      <c r="Y34" s="69"/>
      <c r="Z34" s="72"/>
      <c r="AA34" s="59"/>
      <c r="AB34" s="63"/>
      <c r="AC34" s="63"/>
      <c r="AD34" s="67"/>
      <c r="AH34" s="66"/>
      <c r="AI34" s="66"/>
      <c r="AJ34" s="66"/>
      <c r="AK34" s="66"/>
    </row>
    <row r="35" spans="2:37" ht="21.95" customHeight="1">
      <c r="B35" s="11" t="s">
        <v>24</v>
      </c>
      <c r="C35" s="26"/>
      <c r="D35" s="26"/>
      <c r="E35" s="26"/>
      <c r="F35" s="26"/>
      <c r="G35" s="26"/>
      <c r="H35" s="26"/>
      <c r="I35" s="26"/>
      <c r="J35" s="26"/>
      <c r="K35" s="43"/>
      <c r="L35" s="47" t="str">
        <f t="shared" ref="L35:L41" si="1">IF($N$16="","",EOMONTH(L34,1))</f>
        <v/>
      </c>
      <c r="M35" s="47"/>
      <c r="N35" s="47"/>
      <c r="O35" s="47"/>
      <c r="P35" s="47"/>
      <c r="Q35" s="58"/>
      <c r="R35" s="62"/>
      <c r="S35" s="62"/>
      <c r="T35" s="62"/>
      <c r="U35" s="68" t="str">
        <f t="shared" si="0"/>
        <v/>
      </c>
      <c r="V35" s="71"/>
      <c r="W35" s="71"/>
      <c r="X35" s="71"/>
      <c r="Y35" s="69"/>
      <c r="Z35" s="72"/>
      <c r="AA35" s="59"/>
      <c r="AB35" s="63"/>
      <c r="AC35" s="63"/>
      <c r="AD35" s="67"/>
      <c r="AH35" s="66"/>
      <c r="AI35" s="66"/>
      <c r="AJ35" s="66"/>
      <c r="AK35" s="66"/>
    </row>
    <row r="36" spans="2:37" ht="21.95" customHeight="1">
      <c r="B36" s="11" t="s">
        <v>40</v>
      </c>
      <c r="C36" s="26"/>
      <c r="D36" s="26"/>
      <c r="E36" s="26"/>
      <c r="F36" s="26"/>
      <c r="G36" s="26"/>
      <c r="H36" s="26"/>
      <c r="I36" s="26"/>
      <c r="J36" s="26"/>
      <c r="K36" s="43"/>
      <c r="L36" s="47" t="str">
        <f t="shared" si="1"/>
        <v/>
      </c>
      <c r="M36" s="47"/>
      <c r="N36" s="47"/>
      <c r="O36" s="47"/>
      <c r="P36" s="47"/>
      <c r="Q36" s="58"/>
      <c r="R36" s="62"/>
      <c r="S36" s="62"/>
      <c r="T36" s="62"/>
      <c r="U36" s="68" t="str">
        <f t="shared" si="0"/>
        <v/>
      </c>
      <c r="V36" s="71"/>
      <c r="W36" s="71"/>
      <c r="X36" s="71"/>
      <c r="Y36" s="69"/>
      <c r="Z36" s="72"/>
      <c r="AA36" s="75" t="str">
        <f t="shared" ref="AA36:AA41" si="2">IF(U34="","",IF(AND($H$19="可",U34&gt;=0.05),"可","否"))</f>
        <v/>
      </c>
      <c r="AB36" s="75"/>
      <c r="AC36" s="75"/>
      <c r="AD36" s="75"/>
      <c r="AH36" s="66"/>
      <c r="AI36" s="66"/>
      <c r="AJ36" s="66"/>
      <c r="AK36" s="66"/>
    </row>
    <row r="37" spans="2:37" ht="21.95" customHeight="1">
      <c r="B37" s="11" t="s">
        <v>21</v>
      </c>
      <c r="C37" s="26"/>
      <c r="D37" s="26"/>
      <c r="E37" s="26"/>
      <c r="F37" s="26"/>
      <c r="G37" s="26"/>
      <c r="H37" s="26"/>
      <c r="I37" s="26"/>
      <c r="J37" s="26"/>
      <c r="K37" s="43"/>
      <c r="L37" s="47" t="str">
        <f t="shared" si="1"/>
        <v/>
      </c>
      <c r="M37" s="47"/>
      <c r="N37" s="47"/>
      <c r="O37" s="47"/>
      <c r="P37" s="47"/>
      <c r="Q37" s="58"/>
      <c r="R37" s="62"/>
      <c r="S37" s="62"/>
      <c r="T37" s="62"/>
      <c r="U37" s="68" t="str">
        <f t="shared" si="0"/>
        <v/>
      </c>
      <c r="V37" s="71"/>
      <c r="W37" s="71"/>
      <c r="X37" s="71"/>
      <c r="Y37" s="69"/>
      <c r="Z37" s="72"/>
      <c r="AA37" s="75" t="str">
        <f t="shared" si="2"/>
        <v/>
      </c>
      <c r="AB37" s="75"/>
      <c r="AC37" s="75"/>
      <c r="AD37" s="75"/>
      <c r="AH37" s="66"/>
      <c r="AI37" s="66"/>
      <c r="AJ37" s="66"/>
      <c r="AK37" s="66"/>
    </row>
    <row r="38" spans="2:37" ht="21.95" customHeight="1">
      <c r="B38" s="11" t="s">
        <v>8</v>
      </c>
      <c r="C38" s="26"/>
      <c r="D38" s="26"/>
      <c r="E38" s="26"/>
      <c r="F38" s="26"/>
      <c r="G38" s="26"/>
      <c r="H38" s="26"/>
      <c r="I38" s="26"/>
      <c r="J38" s="26"/>
      <c r="K38" s="43"/>
      <c r="L38" s="47" t="str">
        <f t="shared" si="1"/>
        <v/>
      </c>
      <c r="M38" s="47"/>
      <c r="N38" s="47"/>
      <c r="O38" s="47"/>
      <c r="P38" s="47"/>
      <c r="Q38" s="58"/>
      <c r="R38" s="62"/>
      <c r="S38" s="62"/>
      <c r="T38" s="62"/>
      <c r="U38" s="68" t="str">
        <f t="shared" si="0"/>
        <v/>
      </c>
      <c r="V38" s="71"/>
      <c r="W38" s="71"/>
      <c r="X38" s="71"/>
      <c r="Y38" s="70" t="s">
        <v>48</v>
      </c>
      <c r="Z38" s="72"/>
      <c r="AA38" s="75" t="str">
        <f t="shared" si="2"/>
        <v/>
      </c>
      <c r="AB38" s="75"/>
      <c r="AC38" s="75"/>
      <c r="AD38" s="75"/>
      <c r="AH38" s="66"/>
      <c r="AI38" s="66"/>
      <c r="AJ38" s="66"/>
      <c r="AK38" s="66"/>
    </row>
    <row r="39" spans="2:37" ht="21.95" customHeight="1">
      <c r="B39" s="11" t="s">
        <v>15</v>
      </c>
      <c r="C39" s="26"/>
      <c r="D39" s="26"/>
      <c r="E39" s="26"/>
      <c r="F39" s="26"/>
      <c r="G39" s="26"/>
      <c r="H39" s="26"/>
      <c r="I39" s="26"/>
      <c r="J39" s="26"/>
      <c r="K39" s="43"/>
      <c r="L39" s="47" t="str">
        <f t="shared" si="1"/>
        <v/>
      </c>
      <c r="M39" s="47"/>
      <c r="N39" s="47"/>
      <c r="O39" s="47"/>
      <c r="P39" s="47"/>
      <c r="Q39" s="58"/>
      <c r="R39" s="62"/>
      <c r="S39" s="62"/>
      <c r="T39" s="62"/>
      <c r="U39" s="68" t="str">
        <f t="shared" si="0"/>
        <v/>
      </c>
      <c r="V39" s="71"/>
      <c r="W39" s="71"/>
      <c r="X39" s="71"/>
      <c r="Y39" s="69"/>
      <c r="Z39" s="72"/>
      <c r="AA39" s="79" t="str">
        <f t="shared" si="2"/>
        <v/>
      </c>
      <c r="AB39" s="79"/>
      <c r="AC39" s="79"/>
      <c r="AD39" s="79"/>
      <c r="AH39" s="66"/>
      <c r="AI39" s="66"/>
      <c r="AJ39" s="66"/>
      <c r="AK39" s="66"/>
    </row>
    <row r="40" spans="2:37" ht="21.95" customHeight="1">
      <c r="B40" s="11"/>
      <c r="C40" s="26"/>
      <c r="D40" s="26"/>
      <c r="E40" s="26"/>
      <c r="F40" s="26"/>
      <c r="G40" s="26"/>
      <c r="H40" s="26"/>
      <c r="I40" s="26"/>
      <c r="J40" s="26"/>
      <c r="K40" s="43"/>
      <c r="L40" s="47" t="str">
        <f t="shared" si="1"/>
        <v/>
      </c>
      <c r="M40" s="47"/>
      <c r="N40" s="47"/>
      <c r="O40" s="47"/>
      <c r="P40" s="47"/>
      <c r="Q40" s="59"/>
      <c r="R40" s="63"/>
      <c r="S40" s="63"/>
      <c r="T40" s="67"/>
      <c r="U40" s="59"/>
      <c r="V40" s="63"/>
      <c r="W40" s="63"/>
      <c r="X40" s="67"/>
      <c r="Y40" s="69"/>
      <c r="Z40" s="72"/>
      <c r="AA40" s="75" t="str">
        <f t="shared" si="2"/>
        <v/>
      </c>
      <c r="AB40" s="75"/>
      <c r="AC40" s="75"/>
      <c r="AD40" s="75"/>
      <c r="AH40" s="66"/>
      <c r="AI40" s="66"/>
      <c r="AJ40" s="66"/>
      <c r="AK40" s="66"/>
    </row>
    <row r="41" spans="2:37" ht="21.95" customHeight="1">
      <c r="B41" s="11" t="s">
        <v>23</v>
      </c>
      <c r="C41" s="26"/>
      <c r="D41" s="26"/>
      <c r="E41" s="26"/>
      <c r="F41" s="26"/>
      <c r="G41" s="26"/>
      <c r="H41" s="26"/>
      <c r="I41" s="26"/>
      <c r="J41" s="26"/>
      <c r="K41" s="43"/>
      <c r="L41" s="47" t="str">
        <f t="shared" si="1"/>
        <v/>
      </c>
      <c r="M41" s="47"/>
      <c r="N41" s="47"/>
      <c r="O41" s="47"/>
      <c r="P41" s="47"/>
      <c r="Q41" s="60"/>
      <c r="R41" s="60"/>
      <c r="S41" s="60"/>
      <c r="T41" s="60"/>
      <c r="U41" s="60"/>
      <c r="V41" s="60"/>
      <c r="W41" s="60"/>
      <c r="X41" s="60"/>
      <c r="Y41" s="69"/>
      <c r="Z41" s="72"/>
      <c r="AA41" s="75" t="str">
        <f t="shared" si="2"/>
        <v/>
      </c>
      <c r="AB41" s="75"/>
      <c r="AC41" s="75"/>
      <c r="AD41" s="75"/>
      <c r="AH41" s="66"/>
      <c r="AI41" s="66"/>
      <c r="AJ41" s="66"/>
      <c r="AK41" s="66"/>
    </row>
    <row r="42" spans="2:37" ht="19.5" customHeight="1">
      <c r="B42" s="17" t="s">
        <v>51</v>
      </c>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row>
    <row r="43" spans="2:37" ht="19.5" customHeight="1">
      <c r="B43" s="17"/>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row>
    <row r="44" spans="2:37" ht="19.5" customHeight="1">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row>
    <row r="45" spans="2:37" ht="20.25" customHeight="1"/>
    <row r="46" spans="2:37" ht="21.95" customHeight="1">
      <c r="B46" s="16" t="s">
        <v>43</v>
      </c>
      <c r="C46" s="28"/>
      <c r="D46" s="28"/>
      <c r="E46" s="28"/>
      <c r="F46" s="28"/>
      <c r="G46" s="28"/>
      <c r="H46" s="28"/>
      <c r="I46" s="28"/>
      <c r="J46" s="28"/>
      <c r="K46" s="28"/>
      <c r="L46" s="28"/>
      <c r="M46" s="28"/>
      <c r="N46" s="28"/>
      <c r="O46" s="28"/>
      <c r="P46" s="28"/>
      <c r="Q46" s="28"/>
      <c r="R46" s="28"/>
      <c r="S46" s="28"/>
      <c r="T46" s="28"/>
      <c r="U46" s="28"/>
      <c r="V46" s="28"/>
      <c r="W46" s="39"/>
      <c r="Y46" s="44" t="s">
        <v>102</v>
      </c>
    </row>
    <row r="47" spans="2:37" ht="21.95" customHeight="1">
      <c r="B47" s="7" t="s">
        <v>9</v>
      </c>
    </row>
    <row r="48" spans="2:37" ht="21.95" customHeight="1">
      <c r="B48" s="19" t="s">
        <v>38</v>
      </c>
      <c r="C48" s="19"/>
      <c r="D48" s="19"/>
      <c r="E48" s="19"/>
      <c r="F48" s="19"/>
      <c r="G48" s="19"/>
      <c r="H48" s="19"/>
      <c r="I48" s="19"/>
      <c r="J48" s="19"/>
      <c r="K48" s="45" t="s">
        <v>66</v>
      </c>
      <c r="L48" s="48"/>
      <c r="M48" s="48"/>
      <c r="N48" s="48"/>
      <c r="O48" s="48"/>
      <c r="P48" s="48"/>
      <c r="Q48" s="48"/>
      <c r="R48" s="48"/>
      <c r="S48" s="48"/>
      <c r="T48" s="48"/>
      <c r="U48" s="48"/>
      <c r="V48" s="48"/>
      <c r="W48" s="48"/>
      <c r="X48" s="48"/>
      <c r="Y48" s="48"/>
      <c r="Z48" s="48"/>
      <c r="AA48" s="48"/>
      <c r="AB48" s="48"/>
      <c r="AC48" s="48"/>
      <c r="AD48" s="48"/>
      <c r="AE48" s="48"/>
      <c r="AF48" s="83"/>
    </row>
    <row r="49" spans="2:32" ht="21.95" customHeight="1">
      <c r="B49" s="20"/>
      <c r="C49" s="20"/>
      <c r="D49" s="20"/>
      <c r="E49" s="20"/>
      <c r="F49" s="20"/>
      <c r="G49" s="20"/>
      <c r="H49" s="20"/>
      <c r="I49" s="20"/>
      <c r="J49" s="20"/>
      <c r="K49" s="46"/>
      <c r="L49" s="49"/>
      <c r="M49" s="49"/>
      <c r="N49" s="49"/>
      <c r="O49" s="49"/>
      <c r="P49" s="49"/>
      <c r="Q49" s="49"/>
      <c r="R49" s="49"/>
      <c r="S49" s="49"/>
      <c r="T49" s="49"/>
      <c r="U49" s="49"/>
      <c r="V49" s="49"/>
      <c r="W49" s="49"/>
      <c r="X49" s="49"/>
      <c r="Y49" s="49"/>
      <c r="Z49" s="49"/>
      <c r="AA49" s="49"/>
      <c r="AB49" s="49"/>
      <c r="AC49" s="49"/>
      <c r="AD49" s="49"/>
      <c r="AE49" s="49"/>
      <c r="AF49" s="84"/>
    </row>
    <row r="50" spans="2:32" ht="36" customHeight="1">
      <c r="B50" s="21" t="s">
        <v>14</v>
      </c>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row>
    <row r="51" spans="2:32" ht="21.95" customHeight="1"/>
    <row r="52" spans="2:32" ht="21.95" customHeight="1">
      <c r="B52" s="16" t="s">
        <v>27</v>
      </c>
      <c r="C52" s="28"/>
      <c r="D52" s="28"/>
      <c r="E52" s="28"/>
      <c r="F52" s="28"/>
      <c r="G52" s="28"/>
      <c r="H52" s="28"/>
      <c r="I52" s="39"/>
      <c r="K52" s="44" t="s">
        <v>68</v>
      </c>
    </row>
    <row r="53" spans="2:32" ht="21.95" customHeight="1">
      <c r="B53" s="7" t="s">
        <v>2</v>
      </c>
    </row>
    <row r="54" spans="2:32" ht="21.95" customHeight="1">
      <c r="B54" s="8"/>
      <c r="C54" s="8"/>
      <c r="D54" s="8"/>
      <c r="E54" s="8"/>
      <c r="F54" s="8"/>
      <c r="G54" s="8"/>
      <c r="H54" s="8"/>
      <c r="I54" s="8"/>
      <c r="J54" s="8"/>
      <c r="K54" s="8"/>
      <c r="L54" s="8" t="s">
        <v>22</v>
      </c>
      <c r="M54" s="8"/>
      <c r="N54" s="8"/>
      <c r="O54" s="8"/>
      <c r="P54" s="8"/>
      <c r="Q54" s="56" t="s">
        <v>54</v>
      </c>
      <c r="R54" s="56"/>
      <c r="S54" s="56"/>
      <c r="T54" s="56"/>
      <c r="U54" s="69"/>
      <c r="V54" s="72"/>
      <c r="W54" s="74" t="s">
        <v>32</v>
      </c>
      <c r="X54" s="8"/>
      <c r="Y54" s="8"/>
      <c r="Z54" s="8"/>
    </row>
    <row r="55" spans="2:32" ht="21.95" customHeight="1">
      <c r="B55" s="8"/>
      <c r="C55" s="8"/>
      <c r="D55" s="8"/>
      <c r="E55" s="8"/>
      <c r="F55" s="8"/>
      <c r="G55" s="8"/>
      <c r="H55" s="8"/>
      <c r="I55" s="8"/>
      <c r="J55" s="8"/>
      <c r="K55" s="8"/>
      <c r="L55" s="8"/>
      <c r="M55" s="8"/>
      <c r="N55" s="8"/>
      <c r="O55" s="8"/>
      <c r="P55" s="8"/>
      <c r="Q55" s="56"/>
      <c r="R55" s="56"/>
      <c r="S55" s="56"/>
      <c r="T55" s="56"/>
      <c r="U55" s="69"/>
      <c r="V55" s="72"/>
      <c r="W55" s="8"/>
      <c r="X55" s="8"/>
      <c r="Y55" s="8"/>
      <c r="Z55" s="8"/>
    </row>
    <row r="56" spans="2:32" ht="21.95" customHeight="1">
      <c r="B56" s="11" t="s">
        <v>36</v>
      </c>
      <c r="C56" s="26"/>
      <c r="D56" s="26"/>
      <c r="E56" s="26"/>
      <c r="F56" s="26"/>
      <c r="G56" s="26"/>
      <c r="H56" s="26"/>
      <c r="I56" s="26"/>
      <c r="J56" s="26"/>
      <c r="K56" s="43"/>
      <c r="L56" s="47" t="str">
        <f>IF(N16="","",EOMONTH(AI16,0))</f>
        <v/>
      </c>
      <c r="M56" s="47"/>
      <c r="N56" s="47"/>
      <c r="O56" s="47"/>
      <c r="P56" s="47"/>
      <c r="Q56" s="57" t="str">
        <f>IF($P$17=0,"",$P$17)</f>
        <v/>
      </c>
      <c r="R56" s="61"/>
      <c r="S56" s="61"/>
      <c r="T56" s="61"/>
      <c r="U56" s="69"/>
      <c r="V56" s="72"/>
      <c r="W56" s="59"/>
      <c r="X56" s="63"/>
      <c r="Y56" s="63"/>
      <c r="Z56" s="67"/>
    </row>
    <row r="57" spans="2:32" ht="21.95" customHeight="1">
      <c r="B57" s="11" t="s">
        <v>30</v>
      </c>
      <c r="C57" s="26"/>
      <c r="D57" s="26"/>
      <c r="E57" s="26"/>
      <c r="F57" s="26"/>
      <c r="G57" s="26"/>
      <c r="H57" s="26"/>
      <c r="I57" s="26"/>
      <c r="J57" s="26"/>
      <c r="K57" s="43"/>
      <c r="L57" s="47" t="str">
        <f t="shared" ref="L57:L74" si="3">IF($N$16="","",EOMONTH(L56,1))</f>
        <v/>
      </c>
      <c r="M57" s="47"/>
      <c r="N57" s="47"/>
      <c r="O57" s="47"/>
      <c r="P57" s="47"/>
      <c r="Q57" s="58"/>
      <c r="R57" s="62"/>
      <c r="S57" s="62"/>
      <c r="T57" s="62"/>
      <c r="U57" s="69"/>
      <c r="V57" s="72"/>
      <c r="W57" s="59"/>
      <c r="X57" s="63"/>
      <c r="Y57" s="63"/>
      <c r="Z57" s="67"/>
    </row>
    <row r="58" spans="2:32" ht="21.95" customHeight="1">
      <c r="B58" s="11" t="s">
        <v>19</v>
      </c>
      <c r="C58" s="26"/>
      <c r="D58" s="26"/>
      <c r="E58" s="26"/>
      <c r="F58" s="26"/>
      <c r="G58" s="26"/>
      <c r="H58" s="26"/>
      <c r="I58" s="26"/>
      <c r="J58" s="26"/>
      <c r="K58" s="43"/>
      <c r="L58" s="47" t="str">
        <f t="shared" si="3"/>
        <v/>
      </c>
      <c r="M58" s="47"/>
      <c r="N58" s="47"/>
      <c r="O58" s="47"/>
      <c r="P58" s="47"/>
      <c r="Q58" s="58"/>
      <c r="R58" s="62"/>
      <c r="S58" s="62"/>
      <c r="T58" s="62"/>
      <c r="U58" s="69"/>
      <c r="V58" s="72"/>
      <c r="W58" s="75" t="str">
        <f t="shared" ref="W58:W74" si="4">IF(Q56="","",IF(OR(AND($AJ$8=7,Q56&lt;=750,$H$20="可"),(AND($AJ$8=8,Q56&lt;=900,$H$20="可"))),"可","否"))</f>
        <v/>
      </c>
      <c r="X58" s="75"/>
      <c r="Y58" s="75"/>
      <c r="Z58" s="75"/>
    </row>
    <row r="59" spans="2:32" ht="21.95" customHeight="1">
      <c r="B59" s="11"/>
      <c r="C59" s="26"/>
      <c r="D59" s="26"/>
      <c r="E59" s="26"/>
      <c r="F59" s="26"/>
      <c r="G59" s="26"/>
      <c r="H59" s="26"/>
      <c r="I59" s="26"/>
      <c r="J59" s="26"/>
      <c r="K59" s="43"/>
      <c r="L59" s="47" t="str">
        <f t="shared" si="3"/>
        <v/>
      </c>
      <c r="M59" s="47"/>
      <c r="N59" s="47"/>
      <c r="O59" s="47"/>
      <c r="P59" s="47"/>
      <c r="Q59" s="58"/>
      <c r="R59" s="62"/>
      <c r="S59" s="62"/>
      <c r="T59" s="62"/>
      <c r="U59" s="69"/>
      <c r="V59" s="72"/>
      <c r="W59" s="75" t="str">
        <f t="shared" si="4"/>
        <v/>
      </c>
      <c r="X59" s="75"/>
      <c r="Y59" s="75"/>
      <c r="Z59" s="75"/>
    </row>
    <row r="60" spans="2:32" ht="21.95" customHeight="1">
      <c r="B60" s="11"/>
      <c r="C60" s="26"/>
      <c r="D60" s="26"/>
      <c r="E60" s="26"/>
      <c r="F60" s="26"/>
      <c r="G60" s="26"/>
      <c r="H60" s="26"/>
      <c r="I60" s="26"/>
      <c r="J60" s="26"/>
      <c r="K60" s="43"/>
      <c r="L60" s="47" t="str">
        <f t="shared" si="3"/>
        <v/>
      </c>
      <c r="M60" s="47"/>
      <c r="N60" s="47"/>
      <c r="O60" s="47"/>
      <c r="P60" s="47"/>
      <c r="Q60" s="58"/>
      <c r="R60" s="62"/>
      <c r="S60" s="62"/>
      <c r="T60" s="62"/>
      <c r="U60" s="69"/>
      <c r="V60" s="72"/>
      <c r="W60" s="75" t="str">
        <f t="shared" si="4"/>
        <v/>
      </c>
      <c r="X60" s="75"/>
      <c r="Y60" s="75"/>
      <c r="Z60" s="75"/>
    </row>
    <row r="61" spans="2:32" ht="21.95" customHeight="1">
      <c r="B61" s="11"/>
      <c r="C61" s="26"/>
      <c r="D61" s="26"/>
      <c r="E61" s="26"/>
      <c r="F61" s="26"/>
      <c r="G61" s="26"/>
      <c r="H61" s="26"/>
      <c r="I61" s="26"/>
      <c r="J61" s="26"/>
      <c r="K61" s="43"/>
      <c r="L61" s="47" t="str">
        <f t="shared" si="3"/>
        <v/>
      </c>
      <c r="M61" s="47"/>
      <c r="N61" s="47"/>
      <c r="O61" s="47"/>
      <c r="P61" s="47"/>
      <c r="Q61" s="58"/>
      <c r="R61" s="62"/>
      <c r="S61" s="62"/>
      <c r="T61" s="62"/>
      <c r="U61" s="69"/>
      <c r="V61" s="72"/>
      <c r="W61" s="75" t="str">
        <f t="shared" si="4"/>
        <v/>
      </c>
      <c r="X61" s="75"/>
      <c r="Y61" s="75"/>
      <c r="Z61" s="75"/>
    </row>
    <row r="62" spans="2:32" ht="21.95" customHeight="1">
      <c r="B62" s="11"/>
      <c r="C62" s="26"/>
      <c r="D62" s="26"/>
      <c r="E62" s="26"/>
      <c r="F62" s="26"/>
      <c r="G62" s="26"/>
      <c r="H62" s="26"/>
      <c r="I62" s="26"/>
      <c r="J62" s="26"/>
      <c r="K62" s="43"/>
      <c r="L62" s="47" t="str">
        <f t="shared" si="3"/>
        <v/>
      </c>
      <c r="M62" s="47"/>
      <c r="N62" s="47"/>
      <c r="O62" s="47"/>
      <c r="P62" s="47"/>
      <c r="Q62" s="58"/>
      <c r="R62" s="62"/>
      <c r="S62" s="62"/>
      <c r="T62" s="62"/>
      <c r="U62" s="69"/>
      <c r="V62" s="72"/>
      <c r="W62" s="75" t="str">
        <f t="shared" si="4"/>
        <v/>
      </c>
      <c r="X62" s="75"/>
      <c r="Y62" s="75"/>
      <c r="Z62" s="75"/>
    </row>
    <row r="63" spans="2:32" ht="21.95" customHeight="1">
      <c r="B63" s="11"/>
      <c r="C63" s="26"/>
      <c r="D63" s="26"/>
      <c r="E63" s="26"/>
      <c r="F63" s="26"/>
      <c r="G63" s="26"/>
      <c r="H63" s="26"/>
      <c r="I63" s="26"/>
      <c r="J63" s="26"/>
      <c r="K63" s="43"/>
      <c r="L63" s="47" t="str">
        <f t="shared" si="3"/>
        <v/>
      </c>
      <c r="M63" s="47"/>
      <c r="N63" s="47"/>
      <c r="O63" s="47"/>
      <c r="P63" s="47"/>
      <c r="Q63" s="58"/>
      <c r="R63" s="62"/>
      <c r="S63" s="62"/>
      <c r="T63" s="62"/>
      <c r="U63" s="70" t="s">
        <v>48</v>
      </c>
      <c r="V63" s="73"/>
      <c r="W63" s="75" t="str">
        <f t="shared" si="4"/>
        <v/>
      </c>
      <c r="X63" s="75"/>
      <c r="Y63" s="75"/>
      <c r="Z63" s="75"/>
    </row>
    <row r="64" spans="2:32" ht="21.95" customHeight="1">
      <c r="B64" s="11"/>
      <c r="C64" s="26"/>
      <c r="D64" s="26"/>
      <c r="E64" s="26"/>
      <c r="F64" s="26"/>
      <c r="G64" s="26"/>
      <c r="H64" s="26"/>
      <c r="I64" s="26"/>
      <c r="J64" s="26"/>
      <c r="K64" s="43"/>
      <c r="L64" s="47" t="str">
        <f t="shared" si="3"/>
        <v/>
      </c>
      <c r="M64" s="47"/>
      <c r="N64" s="47"/>
      <c r="O64" s="47"/>
      <c r="P64" s="47"/>
      <c r="Q64" s="58"/>
      <c r="R64" s="62"/>
      <c r="S64" s="62"/>
      <c r="T64" s="62"/>
      <c r="U64" s="70"/>
      <c r="V64" s="73"/>
      <c r="W64" s="75" t="str">
        <f t="shared" si="4"/>
        <v/>
      </c>
      <c r="X64" s="75"/>
      <c r="Y64" s="75"/>
      <c r="Z64" s="75"/>
    </row>
    <row r="65" spans="2:32" ht="21.95" customHeight="1">
      <c r="B65" s="11"/>
      <c r="C65" s="26"/>
      <c r="D65" s="26"/>
      <c r="E65" s="26"/>
      <c r="F65" s="26"/>
      <c r="G65" s="26"/>
      <c r="H65" s="26"/>
      <c r="I65" s="26"/>
      <c r="J65" s="26"/>
      <c r="K65" s="43"/>
      <c r="L65" s="47" t="str">
        <f t="shared" si="3"/>
        <v/>
      </c>
      <c r="M65" s="47"/>
      <c r="N65" s="47"/>
      <c r="O65" s="47"/>
      <c r="P65" s="47"/>
      <c r="Q65" s="58"/>
      <c r="R65" s="62"/>
      <c r="S65" s="62"/>
      <c r="T65" s="62"/>
      <c r="U65" s="70"/>
      <c r="V65" s="73"/>
      <c r="W65" s="75" t="str">
        <f t="shared" si="4"/>
        <v/>
      </c>
      <c r="X65" s="75"/>
      <c r="Y65" s="75"/>
      <c r="Z65" s="75"/>
    </row>
    <row r="66" spans="2:32" ht="21.95" customHeight="1">
      <c r="B66" s="11"/>
      <c r="C66" s="26"/>
      <c r="D66" s="26"/>
      <c r="E66" s="26"/>
      <c r="F66" s="26"/>
      <c r="G66" s="26"/>
      <c r="H66" s="26"/>
      <c r="I66" s="26"/>
      <c r="J66" s="26"/>
      <c r="K66" s="43"/>
      <c r="L66" s="47" t="str">
        <f t="shared" si="3"/>
        <v/>
      </c>
      <c r="M66" s="47"/>
      <c r="N66" s="47"/>
      <c r="O66" s="47"/>
      <c r="P66" s="47"/>
      <c r="Q66" s="58"/>
      <c r="R66" s="62"/>
      <c r="S66" s="62"/>
      <c r="T66" s="62"/>
      <c r="U66" s="70"/>
      <c r="V66" s="73"/>
      <c r="W66" s="75" t="str">
        <f t="shared" si="4"/>
        <v/>
      </c>
      <c r="X66" s="75"/>
      <c r="Y66" s="75"/>
      <c r="Z66" s="75"/>
    </row>
    <row r="67" spans="2:32" ht="21.95" customHeight="1">
      <c r="B67" s="11"/>
      <c r="C67" s="26"/>
      <c r="D67" s="26"/>
      <c r="E67" s="26"/>
      <c r="F67" s="26"/>
      <c r="G67" s="26"/>
      <c r="H67" s="26"/>
      <c r="I67" s="26"/>
      <c r="J67" s="26"/>
      <c r="K67" s="43"/>
      <c r="L67" s="47" t="str">
        <f t="shared" si="3"/>
        <v/>
      </c>
      <c r="M67" s="47"/>
      <c r="N67" s="47"/>
      <c r="O67" s="47"/>
      <c r="P67" s="47"/>
      <c r="Q67" s="58"/>
      <c r="R67" s="62"/>
      <c r="S67" s="62"/>
      <c r="T67" s="62"/>
      <c r="U67" s="69"/>
      <c r="V67" s="72"/>
      <c r="W67" s="75" t="str">
        <f t="shared" si="4"/>
        <v/>
      </c>
      <c r="X67" s="75"/>
      <c r="Y67" s="75"/>
      <c r="Z67" s="75"/>
    </row>
    <row r="68" spans="2:32" ht="21.95" customHeight="1">
      <c r="B68" s="11"/>
      <c r="C68" s="26"/>
      <c r="D68" s="26"/>
      <c r="E68" s="26"/>
      <c r="F68" s="26"/>
      <c r="G68" s="26"/>
      <c r="H68" s="26"/>
      <c r="I68" s="26"/>
      <c r="J68" s="26"/>
      <c r="K68" s="43"/>
      <c r="L68" s="47" t="str">
        <f t="shared" si="3"/>
        <v/>
      </c>
      <c r="M68" s="47"/>
      <c r="N68" s="47"/>
      <c r="O68" s="47"/>
      <c r="P68" s="47"/>
      <c r="Q68" s="58"/>
      <c r="R68" s="62"/>
      <c r="S68" s="62"/>
      <c r="T68" s="62"/>
      <c r="U68" s="69"/>
      <c r="V68" s="72"/>
      <c r="W68" s="75" t="str">
        <f t="shared" si="4"/>
        <v/>
      </c>
      <c r="X68" s="75"/>
      <c r="Y68" s="75"/>
      <c r="Z68" s="75"/>
    </row>
    <row r="69" spans="2:32" ht="21.95" customHeight="1">
      <c r="B69" s="11"/>
      <c r="C69" s="26"/>
      <c r="D69" s="26"/>
      <c r="E69" s="26"/>
      <c r="F69" s="26"/>
      <c r="G69" s="26"/>
      <c r="H69" s="26"/>
      <c r="I69" s="26"/>
      <c r="J69" s="26"/>
      <c r="K69" s="43"/>
      <c r="L69" s="47" t="str">
        <f t="shared" si="3"/>
        <v/>
      </c>
      <c r="M69" s="47"/>
      <c r="N69" s="47"/>
      <c r="O69" s="47"/>
      <c r="P69" s="47"/>
      <c r="Q69" s="58"/>
      <c r="R69" s="62"/>
      <c r="S69" s="62"/>
      <c r="T69" s="62"/>
      <c r="U69" s="69"/>
      <c r="V69" s="72"/>
      <c r="W69" s="75" t="str">
        <f t="shared" si="4"/>
        <v/>
      </c>
      <c r="X69" s="75"/>
      <c r="Y69" s="75"/>
      <c r="Z69" s="75"/>
    </row>
    <row r="70" spans="2:32" ht="21.95" customHeight="1">
      <c r="B70" s="11"/>
      <c r="C70" s="26"/>
      <c r="D70" s="26"/>
      <c r="E70" s="26"/>
      <c r="F70" s="26"/>
      <c r="G70" s="26"/>
      <c r="H70" s="26"/>
      <c r="I70" s="26"/>
      <c r="J70" s="26"/>
      <c r="K70" s="43"/>
      <c r="L70" s="47" t="str">
        <f t="shared" si="3"/>
        <v/>
      </c>
      <c r="M70" s="47"/>
      <c r="N70" s="47"/>
      <c r="O70" s="47"/>
      <c r="P70" s="47"/>
      <c r="Q70" s="30"/>
      <c r="R70" s="30"/>
      <c r="S70" s="30"/>
      <c r="T70" s="30"/>
      <c r="W70" s="75" t="str">
        <f t="shared" si="4"/>
        <v/>
      </c>
      <c r="X70" s="75"/>
      <c r="Y70" s="75"/>
      <c r="Z70" s="75"/>
    </row>
    <row r="71" spans="2:32" ht="21.95" customHeight="1">
      <c r="B71" s="11"/>
      <c r="C71" s="26"/>
      <c r="D71" s="26"/>
      <c r="E71" s="26"/>
      <c r="F71" s="26"/>
      <c r="G71" s="26"/>
      <c r="H71" s="26"/>
      <c r="I71" s="26"/>
      <c r="J71" s="26"/>
      <c r="K71" s="43"/>
      <c r="L71" s="47" t="str">
        <f t="shared" si="3"/>
        <v/>
      </c>
      <c r="M71" s="47"/>
      <c r="N71" s="47"/>
      <c r="O71" s="47"/>
      <c r="P71" s="47"/>
      <c r="Q71" s="30"/>
      <c r="R71" s="30"/>
      <c r="S71" s="30"/>
      <c r="T71" s="30"/>
      <c r="W71" s="75" t="str">
        <f t="shared" si="4"/>
        <v/>
      </c>
      <c r="X71" s="75"/>
      <c r="Y71" s="75"/>
      <c r="Z71" s="75"/>
    </row>
    <row r="72" spans="2:32" ht="21.95" customHeight="1">
      <c r="B72" s="11"/>
      <c r="C72" s="26"/>
      <c r="D72" s="26"/>
      <c r="E72" s="26"/>
      <c r="F72" s="26"/>
      <c r="G72" s="26"/>
      <c r="H72" s="26"/>
      <c r="I72" s="26"/>
      <c r="J72" s="26"/>
      <c r="K72" s="43"/>
      <c r="L72" s="47" t="str">
        <f t="shared" si="3"/>
        <v/>
      </c>
      <c r="M72" s="47"/>
      <c r="N72" s="47"/>
      <c r="O72" s="47"/>
      <c r="P72" s="47"/>
      <c r="Q72" s="30"/>
      <c r="R72" s="30"/>
      <c r="S72" s="30"/>
      <c r="T72" s="30"/>
      <c r="W72" s="75" t="str">
        <f t="shared" si="4"/>
        <v/>
      </c>
      <c r="X72" s="75"/>
      <c r="Y72" s="75"/>
      <c r="Z72" s="75"/>
    </row>
    <row r="73" spans="2:32" ht="21.95" customHeight="1">
      <c r="B73" s="11"/>
      <c r="C73" s="26"/>
      <c r="D73" s="26"/>
      <c r="E73" s="26"/>
      <c r="F73" s="26"/>
      <c r="G73" s="26"/>
      <c r="H73" s="26"/>
      <c r="I73" s="26"/>
      <c r="J73" s="26"/>
      <c r="K73" s="43"/>
      <c r="L73" s="47" t="str">
        <f t="shared" si="3"/>
        <v/>
      </c>
      <c r="M73" s="47"/>
      <c r="N73" s="47"/>
      <c r="O73" s="47"/>
      <c r="P73" s="47"/>
      <c r="Q73" s="30"/>
      <c r="R73" s="30"/>
      <c r="S73" s="30"/>
      <c r="T73" s="30"/>
      <c r="W73" s="75" t="str">
        <f t="shared" si="4"/>
        <v/>
      </c>
      <c r="X73" s="75"/>
      <c r="Y73" s="75"/>
      <c r="Z73" s="75"/>
    </row>
    <row r="74" spans="2:32" ht="21.95" customHeight="1">
      <c r="B74" s="11"/>
      <c r="C74" s="26"/>
      <c r="D74" s="26"/>
      <c r="E74" s="26"/>
      <c r="F74" s="26"/>
      <c r="G74" s="26"/>
      <c r="H74" s="26"/>
      <c r="I74" s="26"/>
      <c r="J74" s="26"/>
      <c r="K74" s="43"/>
      <c r="L74" s="47" t="str">
        <f t="shared" si="3"/>
        <v/>
      </c>
      <c r="M74" s="47"/>
      <c r="N74" s="47"/>
      <c r="O74" s="47"/>
      <c r="P74" s="47"/>
      <c r="Q74" s="30"/>
      <c r="R74" s="30"/>
      <c r="S74" s="30"/>
      <c r="T74" s="30"/>
      <c r="W74" s="75" t="str">
        <f t="shared" si="4"/>
        <v/>
      </c>
      <c r="X74" s="75"/>
      <c r="Y74" s="75"/>
      <c r="Z74" s="75"/>
    </row>
    <row r="75" spans="2:32" ht="21.95" customHeight="1">
      <c r="B75" s="14" t="s">
        <v>46</v>
      </c>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row>
    <row r="76" spans="2:32" ht="21.95" customHeight="1">
      <c r="B76" s="14"/>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row>
    <row r="77" spans="2:32" ht="21.95" customHeight="1">
      <c r="B77" s="14"/>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row>
    <row r="78" spans="2:32" ht="21.95" customHeight="1"/>
    <row r="79" spans="2:32" ht="21.95" customHeight="1"/>
    <row r="80" spans="2:32" ht="21.95" customHeight="1"/>
    <row r="81" ht="21.95" customHeight="1"/>
    <row r="82" ht="21.95" customHeight="1"/>
    <row r="83" ht="21.95" customHeight="1"/>
    <row r="84" ht="21.95" customHeight="1"/>
    <row r="85" ht="21.95" customHeight="1"/>
    <row r="86" ht="21.95" customHeight="1"/>
    <row r="87" ht="21.95" customHeight="1"/>
    <row r="88" ht="21.95" customHeight="1"/>
    <row r="89" ht="21.95" customHeight="1"/>
    <row r="90" ht="21.95" customHeight="1"/>
    <row r="91" ht="21.95" customHeight="1"/>
    <row r="92" ht="21.95" customHeight="1"/>
    <row r="93" ht="21.95" customHeight="1"/>
    <row r="94" ht="21.95" customHeight="1"/>
    <row r="95" ht="21.95" customHeight="1"/>
    <row r="96" ht="21.95" customHeight="1"/>
    <row r="97" ht="21.95" customHeight="1"/>
    <row r="98" ht="21.95" customHeight="1"/>
    <row r="99" ht="21.95" customHeight="1"/>
    <row r="100" ht="21.95" customHeight="1"/>
    <row r="101" ht="21.95" customHeight="1"/>
    <row r="102" ht="21.95" customHeight="1"/>
    <row r="103" ht="21.95" customHeight="1"/>
    <row r="104" ht="21.95" customHeight="1"/>
    <row r="105" ht="21.95" customHeight="1"/>
    <row r="106" ht="21.95" customHeight="1"/>
    <row r="107" ht="21.95" customHeight="1"/>
    <row r="108" ht="21.95" customHeight="1"/>
    <row r="109" ht="21.95" customHeight="1"/>
    <row r="110" ht="21.95" customHeight="1"/>
    <row r="111" ht="21.95" customHeight="1"/>
    <row r="112" ht="21.95" customHeight="1"/>
    <row r="113" ht="21.95" customHeight="1"/>
    <row r="114" ht="21.95" customHeight="1"/>
    <row r="115" ht="21.95" customHeight="1"/>
    <row r="116" ht="21.95" customHeight="1"/>
    <row r="117" ht="21.95" customHeight="1"/>
    <row r="118" ht="21.95" customHeight="1"/>
    <row r="119" ht="21.95" customHeight="1"/>
    <row r="120" ht="21.95" customHeight="1"/>
    <row r="121" ht="21.95" customHeight="1"/>
    <row r="122" ht="21.95" customHeight="1"/>
    <row r="123" ht="21.95" customHeight="1"/>
    <row r="124" ht="21.95" customHeight="1"/>
    <row r="125" ht="21.95" customHeight="1"/>
    <row r="126" ht="21.95" customHeight="1"/>
    <row r="127" ht="21.95" customHeight="1"/>
    <row r="128" ht="21.95" customHeight="1"/>
    <row r="129" ht="21.95" customHeight="1"/>
    <row r="130" ht="21.95" customHeight="1"/>
    <row r="131" ht="21.95" customHeight="1"/>
    <row r="132" ht="21.95" customHeight="1"/>
    <row r="133" ht="21.95" customHeight="1"/>
    <row r="134" ht="21.95" customHeight="1"/>
    <row r="135" ht="21.95" customHeight="1"/>
    <row r="136" ht="21.95" customHeight="1"/>
    <row r="137" ht="21.95" customHeight="1"/>
    <row r="138" ht="21.95" customHeight="1"/>
    <row r="139" ht="21.95" customHeight="1"/>
    <row r="140" ht="21.95" customHeight="1"/>
    <row r="141" ht="21.95" customHeight="1"/>
    <row r="142" ht="21.95" customHeight="1"/>
    <row r="143" ht="21.95" customHeight="1"/>
    <row r="144" ht="21.95" customHeight="1"/>
    <row r="145" ht="21.95" customHeight="1"/>
    <row r="146" ht="21.95" customHeight="1"/>
    <row r="147" ht="21.95" customHeight="1"/>
    <row r="148" ht="21.95" customHeight="1"/>
    <row r="149" ht="21.95" customHeight="1"/>
    <row r="150" ht="21.95" customHeight="1"/>
    <row r="151" ht="21.95" customHeight="1"/>
    <row r="152" ht="21.95" customHeight="1"/>
  </sheetData>
  <mergeCells count="182">
    <mergeCell ref="A1:AG1"/>
    <mergeCell ref="B9:F9"/>
    <mergeCell ref="G9:J9"/>
    <mergeCell ref="K9:N9"/>
    <mergeCell ref="O9:AB9"/>
    <mergeCell ref="B10:F10"/>
    <mergeCell ref="G10:J10"/>
    <mergeCell ref="K10:N10"/>
    <mergeCell ref="O10:T10"/>
    <mergeCell ref="U10:X10"/>
    <mergeCell ref="Y10:AF10"/>
    <mergeCell ref="B11:F11"/>
    <mergeCell ref="G11:Q11"/>
    <mergeCell ref="R11:U11"/>
    <mergeCell ref="V11:AB11"/>
    <mergeCell ref="B16:K16"/>
    <mergeCell ref="L16:M16"/>
    <mergeCell ref="N16:O16"/>
    <mergeCell ref="Q16:R16"/>
    <mergeCell ref="B17:O17"/>
    <mergeCell ref="P17:R17"/>
    <mergeCell ref="B18:Y18"/>
    <mergeCell ref="Z18:AB18"/>
    <mergeCell ref="B19:G19"/>
    <mergeCell ref="H19:J19"/>
    <mergeCell ref="B20:G20"/>
    <mergeCell ref="H20:J20"/>
    <mergeCell ref="B30:I30"/>
    <mergeCell ref="B34:K34"/>
    <mergeCell ref="L34:P34"/>
    <mergeCell ref="Q34:T34"/>
    <mergeCell ref="U34:X34"/>
    <mergeCell ref="Y34:Z34"/>
    <mergeCell ref="AA34:AD34"/>
    <mergeCell ref="B35:K35"/>
    <mergeCell ref="L35:P35"/>
    <mergeCell ref="Q35:T35"/>
    <mergeCell ref="U35:X35"/>
    <mergeCell ref="Y35:Z35"/>
    <mergeCell ref="AA35:AD35"/>
    <mergeCell ref="B36:K36"/>
    <mergeCell ref="L36:P36"/>
    <mergeCell ref="Q36:T36"/>
    <mergeCell ref="U36:X36"/>
    <mergeCell ref="Y36:Z36"/>
    <mergeCell ref="AA36:AD36"/>
    <mergeCell ref="B37:K37"/>
    <mergeCell ref="L37:P37"/>
    <mergeCell ref="Q37:T37"/>
    <mergeCell ref="U37:X37"/>
    <mergeCell ref="Y37:Z37"/>
    <mergeCell ref="AA37:AD37"/>
    <mergeCell ref="B38:K38"/>
    <mergeCell ref="L38:P38"/>
    <mergeCell ref="Q38:T38"/>
    <mergeCell ref="U38:X38"/>
    <mergeCell ref="AA38:AD38"/>
    <mergeCell ref="B39:K39"/>
    <mergeCell ref="L39:P39"/>
    <mergeCell ref="Q39:T39"/>
    <mergeCell ref="U39:X39"/>
    <mergeCell ref="AA39:AD39"/>
    <mergeCell ref="B40:K40"/>
    <mergeCell ref="L40:P40"/>
    <mergeCell ref="Q40:T40"/>
    <mergeCell ref="U40:X40"/>
    <mergeCell ref="AA40:AD40"/>
    <mergeCell ref="B41:K41"/>
    <mergeCell ref="L41:P41"/>
    <mergeCell ref="Q41:T41"/>
    <mergeCell ref="U41:X41"/>
    <mergeCell ref="AA41:AD41"/>
    <mergeCell ref="B46:W46"/>
    <mergeCell ref="K48:AF48"/>
    <mergeCell ref="K49:AF49"/>
    <mergeCell ref="B50:AF50"/>
    <mergeCell ref="B52:I52"/>
    <mergeCell ref="B56:K56"/>
    <mergeCell ref="L56:P56"/>
    <mergeCell ref="Q56:T56"/>
    <mergeCell ref="U56:V56"/>
    <mergeCell ref="W56:Z56"/>
    <mergeCell ref="B57:K57"/>
    <mergeCell ref="L57:P57"/>
    <mergeCell ref="Q57:T57"/>
    <mergeCell ref="U57:V57"/>
    <mergeCell ref="W57:Z57"/>
    <mergeCell ref="B58:K58"/>
    <mergeCell ref="L58:P58"/>
    <mergeCell ref="Q58:T58"/>
    <mergeCell ref="U58:V58"/>
    <mergeCell ref="W58:Z58"/>
    <mergeCell ref="B59:K59"/>
    <mergeCell ref="L59:P59"/>
    <mergeCell ref="Q59:T59"/>
    <mergeCell ref="U59:V59"/>
    <mergeCell ref="W59:Z59"/>
    <mergeCell ref="B60:K60"/>
    <mergeCell ref="L60:P60"/>
    <mergeCell ref="Q60:T60"/>
    <mergeCell ref="U60:V60"/>
    <mergeCell ref="W60:Z60"/>
    <mergeCell ref="B61:K61"/>
    <mergeCell ref="L61:P61"/>
    <mergeCell ref="Q61:T61"/>
    <mergeCell ref="U61:V61"/>
    <mergeCell ref="W61:Z61"/>
    <mergeCell ref="B62:K62"/>
    <mergeCell ref="L62:P62"/>
    <mergeCell ref="Q62:T62"/>
    <mergeCell ref="U62:V62"/>
    <mergeCell ref="W62:Z62"/>
    <mergeCell ref="B63:K63"/>
    <mergeCell ref="L63:P63"/>
    <mergeCell ref="Q63:T63"/>
    <mergeCell ref="W63:Z63"/>
    <mergeCell ref="B64:K64"/>
    <mergeCell ref="L64:P64"/>
    <mergeCell ref="Q64:T64"/>
    <mergeCell ref="W64:Z64"/>
    <mergeCell ref="B65:K65"/>
    <mergeCell ref="L65:P65"/>
    <mergeCell ref="Q65:T65"/>
    <mergeCell ref="W65:Z65"/>
    <mergeCell ref="B66:K66"/>
    <mergeCell ref="L66:P66"/>
    <mergeCell ref="Q66:T66"/>
    <mergeCell ref="W66:Z66"/>
    <mergeCell ref="B67:K67"/>
    <mergeCell ref="L67:P67"/>
    <mergeCell ref="Q67:T67"/>
    <mergeCell ref="U67:V67"/>
    <mergeCell ref="W67:Z67"/>
    <mergeCell ref="B68:K68"/>
    <mergeCell ref="L68:P68"/>
    <mergeCell ref="Q68:T68"/>
    <mergeCell ref="U68:V68"/>
    <mergeCell ref="W68:Z68"/>
    <mergeCell ref="B69:K69"/>
    <mergeCell ref="L69:P69"/>
    <mergeCell ref="Q69:T69"/>
    <mergeCell ref="U69:V69"/>
    <mergeCell ref="W69:Z69"/>
    <mergeCell ref="B70:K70"/>
    <mergeCell ref="L70:P70"/>
    <mergeCell ref="Q70:T70"/>
    <mergeCell ref="W70:Z70"/>
    <mergeCell ref="B71:K71"/>
    <mergeCell ref="L71:P71"/>
    <mergeCell ref="Q71:T71"/>
    <mergeCell ref="W71:Z71"/>
    <mergeCell ref="B72:K72"/>
    <mergeCell ref="L72:P72"/>
    <mergeCell ref="Q72:T72"/>
    <mergeCell ref="W72:Z72"/>
    <mergeCell ref="B73:K73"/>
    <mergeCell ref="L73:P73"/>
    <mergeCell ref="Q73:T73"/>
    <mergeCell ref="W73:Z73"/>
    <mergeCell ref="B74:K74"/>
    <mergeCell ref="L74:P74"/>
    <mergeCell ref="Q74:T74"/>
    <mergeCell ref="W74:Z74"/>
    <mergeCell ref="B3:AF6"/>
    <mergeCell ref="B12:AF13"/>
    <mergeCell ref="B32:K33"/>
    <mergeCell ref="L32:P33"/>
    <mergeCell ref="Q32:T33"/>
    <mergeCell ref="U32:X33"/>
    <mergeCell ref="Y32:Z33"/>
    <mergeCell ref="AA32:AD33"/>
    <mergeCell ref="Y38:Z41"/>
    <mergeCell ref="B42:AF44"/>
    <mergeCell ref="B48:J49"/>
    <mergeCell ref="B54:K55"/>
    <mergeCell ref="L54:P55"/>
    <mergeCell ref="Q54:T55"/>
    <mergeCell ref="U54:V55"/>
    <mergeCell ref="W54:Z55"/>
    <mergeCell ref="U63:V66"/>
    <mergeCell ref="B75:AF77"/>
    <mergeCell ref="B21:AF28"/>
  </mergeCells>
  <phoneticPr fontId="4"/>
  <conditionalFormatting sqref="V11:AB11">
    <cfRule type="expression" dxfId="1" priority="3">
      <formula>OR($AJ$2=3,$AJ$2=4,$AJ$2=5)</formula>
    </cfRule>
  </conditionalFormatting>
  <conditionalFormatting sqref="H20:J20">
    <cfRule type="expression" dxfId="0" priority="2">
      <formula>OR($AJ$8="",$AJ$8=6)</formula>
    </cfRule>
  </conditionalFormatting>
  <dataValidations count="3">
    <dataValidation type="list" allowBlank="1" showDropDown="0" showInputMessage="1" showErrorMessage="1" sqref="G11:Q11">
      <formula1>$AI$3:$AI$7</formula1>
    </dataValidation>
    <dataValidation type="list" allowBlank="1" showDropDown="0" showInputMessage="1" showErrorMessage="1" sqref="V11:AB11">
      <formula1>$AI$9:$AI$11</formula1>
    </dataValidation>
    <dataValidation type="list" allowBlank="1" showDropDown="0" showInputMessage="1" showErrorMessage="1" sqref="B18:Y18">
      <formula1>"利用延人員数の減少が生じた月の前年度の１月当たりの平均利用延人員数,令和２年２月の利用延人員数（令和３年２月の利用延人員数が減少した場合に限る）,令和２年３月の利用延人員数（令和３年３月の利用延人員数が減少した場合に限る）"</formula1>
    </dataValidation>
  </dataValidations>
  <printOptions horizontalCentered="1"/>
  <pageMargins left="0.31496062992125984" right="0.11811023622047244" top="0.55118110236220474" bottom="0.39370078740157483" header="0.31496062992125984" footer="0.31496062992125984"/>
  <pageSetup paperSize="9" scale="73" fitToWidth="1" fitToHeight="0" orientation="portrait" usePrinterDefaults="1" r:id="rId1"/>
  <rowBreaks count="1" manualBreakCount="1">
    <brk id="50" max="3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U31"/>
  <sheetViews>
    <sheetView showZeros="0" view="pageBreakPreview" zoomScale="70" zoomScaleNormal="90" zoomScaleSheetLayoutView="70" workbookViewId="0">
      <selection activeCell="A2" sqref="A2:T2"/>
    </sheetView>
  </sheetViews>
  <sheetFormatPr defaultRowHeight="13.5"/>
  <cols>
    <col min="1" max="1" width="3.75" style="97" customWidth="1"/>
    <col min="2" max="18" width="9" style="97" customWidth="1"/>
    <col min="19" max="19" width="10.75" style="97" customWidth="1"/>
    <col min="20" max="20" width="3.75" style="97" customWidth="1"/>
    <col min="21" max="21" width="5" style="97" customWidth="1"/>
    <col min="22" max="16384" width="9" style="97" customWidth="1"/>
  </cols>
  <sheetData>
    <row r="1" spans="1:21" ht="14.25">
      <c r="A1" s="98" t="s">
        <v>90</v>
      </c>
      <c r="B1" s="100"/>
      <c r="C1" s="100"/>
      <c r="D1" s="140"/>
      <c r="E1" s="100"/>
      <c r="F1" s="100"/>
      <c r="G1" s="100"/>
      <c r="H1" s="185"/>
      <c r="I1" s="185"/>
      <c r="J1" s="185"/>
      <c r="K1" s="185"/>
      <c r="L1" s="185"/>
      <c r="M1" s="185"/>
      <c r="N1" s="185"/>
      <c r="O1" s="185"/>
      <c r="P1" s="185"/>
      <c r="Q1" s="185"/>
      <c r="R1" s="185"/>
      <c r="S1" s="185"/>
      <c r="T1" s="185"/>
      <c r="U1" s="185"/>
    </row>
    <row r="2" spans="1:21" ht="27.75" customHeight="1">
      <c r="A2" s="99" t="s">
        <v>103</v>
      </c>
      <c r="B2" s="99"/>
      <c r="C2" s="99"/>
      <c r="D2" s="99"/>
      <c r="E2" s="99"/>
      <c r="F2" s="99"/>
      <c r="G2" s="99"/>
      <c r="H2" s="99"/>
      <c r="I2" s="99"/>
      <c r="J2" s="99"/>
      <c r="K2" s="99"/>
      <c r="L2" s="99"/>
      <c r="M2" s="99"/>
      <c r="N2" s="99"/>
      <c r="O2" s="99"/>
      <c r="P2" s="99"/>
      <c r="Q2" s="99"/>
      <c r="R2" s="99"/>
      <c r="S2" s="99"/>
      <c r="T2" s="99"/>
      <c r="U2" s="234"/>
    </row>
    <row r="3" spans="1:21" ht="5.25" customHeight="1">
      <c r="A3" s="98"/>
      <c r="B3" s="101"/>
      <c r="C3" s="101"/>
      <c r="D3" s="101"/>
      <c r="E3" s="101"/>
      <c r="F3" s="101"/>
      <c r="G3" s="101"/>
      <c r="H3" s="101"/>
      <c r="I3" s="101"/>
      <c r="J3" s="101"/>
      <c r="K3" s="101"/>
      <c r="L3" s="101"/>
      <c r="M3" s="101"/>
      <c r="N3" s="101"/>
      <c r="O3" s="101"/>
      <c r="P3" s="101"/>
      <c r="Q3" s="101"/>
      <c r="R3" s="101"/>
      <c r="S3" s="185"/>
      <c r="T3" s="101"/>
      <c r="U3" s="101"/>
    </row>
    <row r="4" spans="1:21" ht="99.75" customHeight="1">
      <c r="A4" s="98"/>
      <c r="B4" s="102" t="s">
        <v>74</v>
      </c>
      <c r="C4" s="102"/>
      <c r="D4" s="102"/>
      <c r="E4" s="102"/>
      <c r="F4" s="102"/>
      <c r="G4" s="102"/>
      <c r="H4" s="102"/>
      <c r="I4" s="102"/>
      <c r="J4" s="102"/>
      <c r="K4" s="102"/>
      <c r="L4" s="102"/>
      <c r="M4" s="102"/>
      <c r="N4" s="102"/>
      <c r="O4" s="102"/>
      <c r="P4" s="102"/>
      <c r="Q4" s="102"/>
      <c r="R4" s="102"/>
      <c r="S4" s="102"/>
      <c r="T4" s="229"/>
      <c r="U4" s="229"/>
    </row>
    <row r="5" spans="1:21" ht="14.25">
      <c r="A5" s="98"/>
      <c r="K5" s="185"/>
      <c r="L5" s="200"/>
      <c r="M5" s="200"/>
      <c r="N5" s="200"/>
      <c r="Q5" s="215"/>
      <c r="R5" s="215"/>
      <c r="S5" s="215"/>
    </row>
    <row r="6" spans="1:21" ht="18.75" customHeight="1">
      <c r="A6" s="98"/>
      <c r="B6" s="103" t="s">
        <v>97</v>
      </c>
      <c r="C6" s="122"/>
      <c r="D6" s="122"/>
      <c r="E6" s="122"/>
      <c r="F6" s="122"/>
      <c r="G6" s="122"/>
      <c r="H6" s="122"/>
      <c r="I6" s="122"/>
      <c r="J6" s="122"/>
      <c r="K6" s="122"/>
      <c r="L6" s="122"/>
      <c r="M6" s="66"/>
      <c r="N6" s="66"/>
      <c r="O6" s="66"/>
      <c r="P6" s="66"/>
      <c r="Q6" s="66"/>
      <c r="R6" s="66"/>
      <c r="T6" s="230"/>
      <c r="U6" s="230"/>
    </row>
    <row r="7" spans="1:21">
      <c r="A7" s="98"/>
      <c r="B7" s="104"/>
      <c r="C7" s="123"/>
      <c r="D7" s="141"/>
      <c r="E7" s="152"/>
      <c r="F7" s="163" t="s">
        <v>42</v>
      </c>
      <c r="G7" s="174"/>
      <c r="H7" s="186"/>
      <c r="I7" s="186"/>
      <c r="J7" s="194" t="s">
        <v>58</v>
      </c>
      <c r="K7" s="197"/>
      <c r="L7" s="186" t="s">
        <v>60</v>
      </c>
      <c r="M7" s="186"/>
      <c r="N7" s="186"/>
      <c r="O7" s="204"/>
      <c r="P7" s="211">
        <f>K7+1</f>
        <v>1</v>
      </c>
      <c r="Q7" s="216"/>
      <c r="R7" s="218"/>
      <c r="S7" s="221" t="s">
        <v>99</v>
      </c>
      <c r="T7" s="230"/>
      <c r="U7" s="230"/>
    </row>
    <row r="8" spans="1:21">
      <c r="A8" s="98"/>
      <c r="B8" s="105"/>
      <c r="C8" s="124"/>
      <c r="D8" s="142"/>
      <c r="E8" s="153"/>
      <c r="F8" s="164"/>
      <c r="G8" s="133" t="s">
        <v>81</v>
      </c>
      <c r="H8" s="187" t="s">
        <v>59</v>
      </c>
      <c r="I8" s="133" t="s">
        <v>80</v>
      </c>
      <c r="J8" s="187" t="s">
        <v>79</v>
      </c>
      <c r="K8" s="187" t="s">
        <v>61</v>
      </c>
      <c r="L8" s="201" t="s">
        <v>78</v>
      </c>
      <c r="M8" s="133" t="s">
        <v>77</v>
      </c>
      <c r="N8" s="187" t="s">
        <v>76</v>
      </c>
      <c r="O8" s="187" t="s">
        <v>75</v>
      </c>
      <c r="P8" s="133" t="s">
        <v>73</v>
      </c>
      <c r="Q8" s="187" t="s">
        <v>72</v>
      </c>
      <c r="R8" s="187" t="s">
        <v>85</v>
      </c>
      <c r="S8" s="222"/>
      <c r="T8" s="230"/>
      <c r="U8" s="230"/>
    </row>
    <row r="9" spans="1:21" ht="38.25" customHeight="1">
      <c r="A9" s="98"/>
      <c r="B9" s="106" t="s">
        <v>96</v>
      </c>
      <c r="C9" s="125" t="s">
        <v>91</v>
      </c>
      <c r="D9" s="143"/>
      <c r="E9" s="154"/>
      <c r="F9" s="165">
        <v>0.5</v>
      </c>
      <c r="G9" s="175"/>
      <c r="H9" s="188"/>
      <c r="I9" s="188"/>
      <c r="J9" s="188"/>
      <c r="K9" s="188"/>
      <c r="L9" s="188"/>
      <c r="M9" s="188"/>
      <c r="N9" s="188"/>
      <c r="O9" s="188"/>
      <c r="P9" s="188"/>
      <c r="Q9" s="188"/>
      <c r="R9" s="188"/>
      <c r="S9" s="223"/>
      <c r="T9" s="200"/>
      <c r="U9" s="200"/>
    </row>
    <row r="10" spans="1:21" ht="31.5" customHeight="1">
      <c r="A10" s="98"/>
      <c r="B10" s="107"/>
      <c r="C10" s="126" t="s">
        <v>89</v>
      </c>
      <c r="D10" s="144"/>
      <c r="E10" s="155"/>
      <c r="F10" s="166">
        <v>0.75</v>
      </c>
      <c r="G10" s="176"/>
      <c r="H10" s="189"/>
      <c r="I10" s="189"/>
      <c r="J10" s="189"/>
      <c r="K10" s="189"/>
      <c r="L10" s="189"/>
      <c r="M10" s="189"/>
      <c r="N10" s="189"/>
      <c r="O10" s="189"/>
      <c r="P10" s="189"/>
      <c r="Q10" s="189"/>
      <c r="R10" s="189"/>
      <c r="S10" s="223"/>
      <c r="T10" s="200"/>
      <c r="U10" s="200"/>
    </row>
    <row r="11" spans="1:21" ht="31.5" customHeight="1">
      <c r="A11" s="98"/>
      <c r="B11" s="108"/>
      <c r="C11" s="127" t="s">
        <v>92</v>
      </c>
      <c r="D11" s="145"/>
      <c r="E11" s="156"/>
      <c r="F11" s="167">
        <v>1</v>
      </c>
      <c r="G11" s="177"/>
      <c r="H11" s="190"/>
      <c r="I11" s="190"/>
      <c r="J11" s="190"/>
      <c r="K11" s="190"/>
      <c r="L11" s="190"/>
      <c r="M11" s="190"/>
      <c r="N11" s="190"/>
      <c r="O11" s="190"/>
      <c r="P11" s="190"/>
      <c r="Q11" s="190"/>
      <c r="R11" s="190"/>
      <c r="S11" s="223"/>
      <c r="T11" s="200"/>
      <c r="U11" s="200"/>
    </row>
    <row r="12" spans="1:21" ht="31.5" customHeight="1">
      <c r="A12" s="98"/>
      <c r="B12" s="106" t="s">
        <v>41</v>
      </c>
      <c r="C12" s="128" t="s">
        <v>25</v>
      </c>
      <c r="D12" s="146" t="s">
        <v>29</v>
      </c>
      <c r="E12" s="157"/>
      <c r="F12" s="168">
        <v>0.5</v>
      </c>
      <c r="G12" s="178"/>
      <c r="H12" s="191"/>
      <c r="I12" s="178"/>
      <c r="J12" s="191"/>
      <c r="K12" s="191"/>
      <c r="L12" s="202"/>
      <c r="M12" s="178"/>
      <c r="N12" s="191"/>
      <c r="O12" s="205"/>
      <c r="P12" s="178"/>
      <c r="Q12" s="191"/>
      <c r="R12" s="191"/>
      <c r="S12" s="223"/>
      <c r="T12" s="200"/>
      <c r="U12" s="200"/>
    </row>
    <row r="13" spans="1:21" ht="31.5" customHeight="1">
      <c r="A13" s="98"/>
      <c r="B13" s="107"/>
      <c r="C13" s="129"/>
      <c r="D13" s="147" t="s">
        <v>89</v>
      </c>
      <c r="E13" s="158"/>
      <c r="F13" s="169">
        <v>0.75</v>
      </c>
      <c r="G13" s="179"/>
      <c r="H13" s="189"/>
      <c r="I13" s="179"/>
      <c r="J13" s="189"/>
      <c r="K13" s="189"/>
      <c r="L13" s="176"/>
      <c r="M13" s="179"/>
      <c r="N13" s="189"/>
      <c r="O13" s="189"/>
      <c r="P13" s="179"/>
      <c r="Q13" s="189"/>
      <c r="R13" s="189"/>
      <c r="S13" s="223"/>
      <c r="T13" s="200"/>
      <c r="U13" s="200"/>
    </row>
    <row r="14" spans="1:21" ht="31.5" customHeight="1">
      <c r="A14" s="98"/>
      <c r="B14" s="107"/>
      <c r="C14" s="130"/>
      <c r="D14" s="148" t="s">
        <v>92</v>
      </c>
      <c r="E14" s="159"/>
      <c r="F14" s="170">
        <v>1</v>
      </c>
      <c r="G14" s="180"/>
      <c r="H14" s="190"/>
      <c r="I14" s="180"/>
      <c r="J14" s="190"/>
      <c r="K14" s="190"/>
      <c r="L14" s="177"/>
      <c r="M14" s="180"/>
      <c r="N14" s="190"/>
      <c r="O14" s="190"/>
      <c r="P14" s="180"/>
      <c r="Q14" s="190"/>
      <c r="R14" s="190"/>
      <c r="S14" s="223"/>
      <c r="T14" s="200"/>
      <c r="U14" s="200"/>
    </row>
    <row r="15" spans="1:21" ht="33" customHeight="1">
      <c r="A15" s="98"/>
      <c r="B15" s="108"/>
      <c r="C15" s="131" t="s">
        <v>47</v>
      </c>
      <c r="D15" s="149" t="s">
        <v>70</v>
      </c>
      <c r="E15" s="160"/>
      <c r="F15" s="171">
        <v>1</v>
      </c>
      <c r="G15" s="178"/>
      <c r="H15" s="191"/>
      <c r="I15" s="178"/>
      <c r="J15" s="191"/>
      <c r="K15" s="191"/>
      <c r="L15" s="202"/>
      <c r="M15" s="178"/>
      <c r="N15" s="191"/>
      <c r="O15" s="191"/>
      <c r="P15" s="178"/>
      <c r="Q15" s="191"/>
      <c r="R15" s="191"/>
      <c r="S15" s="223"/>
      <c r="T15" s="200"/>
      <c r="U15" s="200"/>
    </row>
    <row r="16" spans="1:21" ht="3.75" customHeight="1">
      <c r="A16" s="98"/>
      <c r="B16" s="109"/>
      <c r="C16" s="132"/>
      <c r="D16" s="150"/>
      <c r="E16" s="150"/>
      <c r="F16" s="172"/>
      <c r="G16" s="181"/>
      <c r="H16" s="192"/>
      <c r="I16" s="192"/>
      <c r="J16" s="192"/>
      <c r="K16" s="192"/>
      <c r="L16" s="192"/>
      <c r="M16" s="192"/>
      <c r="N16" s="192"/>
      <c r="O16" s="192"/>
      <c r="P16" s="192"/>
      <c r="Q16" s="192"/>
      <c r="R16" s="192"/>
      <c r="S16" s="224"/>
      <c r="T16" s="200"/>
      <c r="U16" s="200"/>
    </row>
    <row r="17" spans="1:21" ht="18" customHeight="1">
      <c r="A17" s="98"/>
      <c r="B17" s="110"/>
      <c r="C17" s="133" t="s">
        <v>82</v>
      </c>
      <c r="D17" s="133"/>
      <c r="E17" s="133"/>
      <c r="F17" s="173"/>
      <c r="G17" s="182">
        <f t="shared" ref="G17:R17" si="0">$F$9*G9+$F$10*G10+$F$11*G11+$F$12*G12+$F$13*G13+$F$14*G14+$F$15*G15</f>
        <v>0</v>
      </c>
      <c r="H17" s="182">
        <f t="shared" si="0"/>
        <v>0</v>
      </c>
      <c r="I17" s="182">
        <f t="shared" si="0"/>
        <v>0</v>
      </c>
      <c r="J17" s="182">
        <f t="shared" si="0"/>
        <v>0</v>
      </c>
      <c r="K17" s="182">
        <f t="shared" si="0"/>
        <v>0</v>
      </c>
      <c r="L17" s="182">
        <f t="shared" si="0"/>
        <v>0</v>
      </c>
      <c r="M17" s="182">
        <f t="shared" si="0"/>
        <v>0</v>
      </c>
      <c r="N17" s="182">
        <f t="shared" si="0"/>
        <v>0</v>
      </c>
      <c r="O17" s="182">
        <f t="shared" si="0"/>
        <v>0</v>
      </c>
      <c r="P17" s="182">
        <f t="shared" si="0"/>
        <v>0</v>
      </c>
      <c r="Q17" s="182">
        <f t="shared" si="0"/>
        <v>0</v>
      </c>
      <c r="R17" s="182">
        <f t="shared" si="0"/>
        <v>0</v>
      </c>
      <c r="S17" s="223"/>
      <c r="T17" s="200"/>
      <c r="U17" s="200"/>
    </row>
    <row r="18" spans="1:21" ht="18" customHeight="1">
      <c r="A18" s="98"/>
      <c r="B18" s="111" t="s">
        <v>98</v>
      </c>
      <c r="C18" s="134"/>
      <c r="D18" s="134"/>
      <c r="E18" s="161"/>
      <c r="F18" s="168">
        <v>0.8571428571428571</v>
      </c>
      <c r="G18" s="183"/>
      <c r="H18" s="183"/>
      <c r="I18" s="183"/>
      <c r="J18" s="183"/>
      <c r="K18" s="183"/>
      <c r="L18" s="183"/>
      <c r="M18" s="183"/>
      <c r="N18" s="183"/>
      <c r="O18" s="183"/>
      <c r="P18" s="183"/>
      <c r="Q18" s="183"/>
      <c r="R18" s="183"/>
      <c r="S18" s="225"/>
      <c r="T18" s="200"/>
      <c r="U18" s="200"/>
    </row>
    <row r="19" spans="1:21" ht="18" customHeight="1">
      <c r="A19" s="98"/>
      <c r="B19" s="110"/>
      <c r="C19" s="133" t="s">
        <v>6</v>
      </c>
      <c r="D19" s="133"/>
      <c r="E19" s="133"/>
      <c r="F19" s="173"/>
      <c r="G19" s="182">
        <f t="shared" ref="G19:R19" si="1">IF(G18="",G17,ROUND(G17*6/7,2))</f>
        <v>0</v>
      </c>
      <c r="H19" s="182">
        <f t="shared" si="1"/>
        <v>0</v>
      </c>
      <c r="I19" s="182">
        <f t="shared" si="1"/>
        <v>0</v>
      </c>
      <c r="J19" s="182">
        <f t="shared" si="1"/>
        <v>0</v>
      </c>
      <c r="K19" s="182">
        <f t="shared" si="1"/>
        <v>0</v>
      </c>
      <c r="L19" s="182">
        <f t="shared" si="1"/>
        <v>0</v>
      </c>
      <c r="M19" s="182">
        <f t="shared" si="1"/>
        <v>0</v>
      </c>
      <c r="N19" s="182">
        <f t="shared" si="1"/>
        <v>0</v>
      </c>
      <c r="O19" s="182">
        <f t="shared" si="1"/>
        <v>0</v>
      </c>
      <c r="P19" s="182">
        <f t="shared" si="1"/>
        <v>0</v>
      </c>
      <c r="Q19" s="182">
        <f t="shared" si="1"/>
        <v>0</v>
      </c>
      <c r="R19" s="182">
        <f t="shared" si="1"/>
        <v>0</v>
      </c>
      <c r="S19" s="226">
        <f>SUM(G19:Q19)</f>
        <v>0</v>
      </c>
      <c r="T19" s="231" t="s">
        <v>84</v>
      </c>
      <c r="U19" s="232"/>
    </row>
    <row r="20" spans="1:21" ht="45" customHeight="1">
      <c r="A20" s="98"/>
      <c r="B20" s="112" t="s">
        <v>101</v>
      </c>
      <c r="C20" s="135"/>
      <c r="D20" s="135"/>
      <c r="E20" s="135"/>
      <c r="F20" s="135"/>
      <c r="G20" s="135"/>
      <c r="H20" s="135"/>
      <c r="I20" s="135"/>
      <c r="J20" s="135"/>
      <c r="K20" s="135"/>
      <c r="L20" s="135"/>
      <c r="M20" s="135"/>
      <c r="N20" s="135"/>
      <c r="O20" s="206"/>
      <c r="P20" s="212" t="s">
        <v>93</v>
      </c>
      <c r="Q20" s="212"/>
      <c r="R20" s="219"/>
      <c r="S20" s="227">
        <f>COUNTIF(G19:Q19,"&gt;0")</f>
        <v>0</v>
      </c>
      <c r="T20" s="232" t="s">
        <v>69</v>
      </c>
      <c r="U20" s="232"/>
    </row>
    <row r="21" spans="1:21" ht="45" customHeight="1">
      <c r="A21" s="98"/>
      <c r="B21" s="113"/>
      <c r="C21" s="136"/>
      <c r="D21" s="136"/>
      <c r="E21" s="136"/>
      <c r="F21" s="136"/>
      <c r="G21" s="136"/>
      <c r="H21" s="136"/>
      <c r="I21" s="136"/>
      <c r="J21" s="136"/>
      <c r="K21" s="136"/>
      <c r="L21" s="136"/>
      <c r="M21" s="136"/>
      <c r="N21" s="136"/>
      <c r="O21" s="207"/>
      <c r="P21" s="213" t="s">
        <v>100</v>
      </c>
      <c r="Q21" s="213"/>
      <c r="R21" s="220"/>
      <c r="S21" s="228" t="str">
        <f>IF(S20&lt;1,"",S19/S20)</f>
        <v/>
      </c>
      <c r="T21" s="233" t="s">
        <v>83</v>
      </c>
      <c r="U21" s="233"/>
    </row>
    <row r="22" spans="1:21" ht="125.25" customHeight="1">
      <c r="A22" s="98"/>
      <c r="B22" s="114"/>
      <c r="C22" s="137"/>
      <c r="D22" s="137"/>
      <c r="E22" s="137"/>
      <c r="F22" s="137"/>
      <c r="G22" s="137"/>
      <c r="H22" s="137"/>
      <c r="I22" s="137"/>
      <c r="J22" s="137"/>
      <c r="K22" s="137"/>
      <c r="L22" s="137"/>
      <c r="M22" s="137"/>
      <c r="N22" s="137"/>
      <c r="O22" s="208"/>
      <c r="P22" s="214" t="s">
        <v>52</v>
      </c>
      <c r="Q22" s="217"/>
      <c r="R22" s="217"/>
      <c r="S22" s="217"/>
      <c r="T22" s="200"/>
      <c r="U22" s="200"/>
    </row>
    <row r="23" spans="1:21">
      <c r="A23" s="98"/>
      <c r="B23" s="115"/>
      <c r="C23" s="115"/>
      <c r="D23" s="115"/>
      <c r="E23" s="115"/>
      <c r="F23" s="115"/>
      <c r="G23" s="115"/>
      <c r="H23" s="115"/>
      <c r="I23" s="115"/>
      <c r="J23" s="115"/>
      <c r="K23" s="115"/>
      <c r="L23" s="115"/>
      <c r="M23" s="115"/>
      <c r="N23" s="115"/>
      <c r="O23" s="209"/>
    </row>
    <row r="24" spans="1:21" ht="18.75" customHeight="1">
      <c r="A24" s="98"/>
      <c r="B24" s="116" t="s">
        <v>88</v>
      </c>
      <c r="C24" s="117"/>
      <c r="D24" s="117"/>
      <c r="E24" s="117"/>
      <c r="F24" s="117"/>
      <c r="G24" s="117"/>
      <c r="H24" s="117"/>
      <c r="I24" s="117"/>
      <c r="J24" s="117"/>
      <c r="K24" s="117"/>
      <c r="L24" s="117"/>
      <c r="M24" s="117"/>
      <c r="N24" s="117"/>
      <c r="O24" s="210"/>
    </row>
    <row r="25" spans="1:21" ht="6" customHeight="1">
      <c r="A25" s="98"/>
      <c r="B25" s="117"/>
      <c r="C25" s="117"/>
      <c r="D25" s="117"/>
      <c r="E25" s="117"/>
      <c r="F25" s="117"/>
      <c r="G25" s="117"/>
      <c r="H25" s="117"/>
      <c r="I25" s="117"/>
      <c r="J25" s="117"/>
      <c r="K25" s="117"/>
      <c r="L25" s="117"/>
      <c r="M25" s="117"/>
      <c r="N25" s="117"/>
    </row>
    <row r="26" spans="1:21" ht="13.5" customHeight="1">
      <c r="A26" s="98"/>
      <c r="B26" s="118" t="s">
        <v>104</v>
      </c>
      <c r="C26" s="138"/>
      <c r="D26" s="117"/>
      <c r="E26" s="117"/>
      <c r="F26" s="117"/>
      <c r="G26" s="184" t="s">
        <v>105</v>
      </c>
      <c r="H26" s="193"/>
      <c r="I26" s="117"/>
      <c r="J26" s="195" t="s">
        <v>107</v>
      </c>
      <c r="K26" s="198"/>
      <c r="M26" s="117"/>
      <c r="N26" s="117"/>
    </row>
    <row r="27" spans="1:21" ht="29.25" customHeight="1">
      <c r="A27" s="98"/>
      <c r="B27" s="119"/>
      <c r="C27" s="139"/>
      <c r="D27" s="151" t="s">
        <v>86</v>
      </c>
      <c r="E27" s="162">
        <v>0.9</v>
      </c>
      <c r="F27" s="151" t="s">
        <v>86</v>
      </c>
      <c r="G27" s="119"/>
      <c r="H27" s="139"/>
      <c r="I27" s="151" t="s">
        <v>87</v>
      </c>
      <c r="J27" s="196">
        <f>B27*E27*G27</f>
        <v>0</v>
      </c>
      <c r="K27" s="199"/>
      <c r="L27" s="203" t="s">
        <v>106</v>
      </c>
      <c r="M27" s="117"/>
      <c r="N27" s="117"/>
    </row>
    <row r="28" spans="1:21" ht="70.5" customHeight="1">
      <c r="A28" s="98"/>
      <c r="B28" s="120" t="s">
        <v>108</v>
      </c>
      <c r="C28" s="120"/>
      <c r="D28" s="120"/>
      <c r="E28" s="120"/>
      <c r="F28" s="120"/>
      <c r="G28" s="120"/>
      <c r="H28" s="120"/>
      <c r="I28" s="120"/>
      <c r="J28" s="120"/>
      <c r="K28" s="120"/>
      <c r="L28" s="120"/>
      <c r="M28" s="120"/>
      <c r="N28" s="120"/>
      <c r="O28" s="120"/>
      <c r="P28" s="120"/>
      <c r="Q28" s="120"/>
      <c r="R28" s="120"/>
      <c r="S28" s="120"/>
    </row>
    <row r="29" spans="1:21">
      <c r="A29" s="98"/>
      <c r="B29" s="117"/>
      <c r="C29" s="117"/>
      <c r="D29" s="117"/>
      <c r="E29" s="117"/>
      <c r="F29" s="117"/>
      <c r="G29" s="117"/>
      <c r="H29" s="117"/>
      <c r="I29" s="117"/>
      <c r="J29" s="117"/>
      <c r="K29" s="117"/>
      <c r="L29" s="117"/>
      <c r="M29" s="117"/>
      <c r="N29" s="117"/>
    </row>
    <row r="30" spans="1:21">
      <c r="A30" s="98"/>
      <c r="B30" s="117"/>
      <c r="C30" s="117"/>
      <c r="D30" s="117"/>
      <c r="E30" s="117"/>
      <c r="F30" s="117"/>
      <c r="G30" s="117"/>
      <c r="H30" s="117"/>
      <c r="I30" s="117"/>
      <c r="J30" s="117"/>
      <c r="K30" s="117"/>
      <c r="L30" s="117"/>
      <c r="M30" s="117"/>
      <c r="N30" s="117"/>
    </row>
    <row r="31" spans="1:21">
      <c r="B31" s="121"/>
      <c r="C31" s="121"/>
      <c r="D31" s="121"/>
      <c r="E31" s="121"/>
      <c r="F31" s="121"/>
      <c r="G31" s="121"/>
      <c r="H31" s="121"/>
      <c r="I31" s="121"/>
      <c r="J31" s="121"/>
      <c r="K31" s="121"/>
      <c r="L31" s="121"/>
      <c r="M31" s="121"/>
      <c r="N31" s="121"/>
      <c r="O31" s="121"/>
      <c r="P31" s="121"/>
      <c r="Q31" s="121"/>
      <c r="R31" s="121"/>
      <c r="S31" s="121"/>
    </row>
  </sheetData>
  <mergeCells count="29">
    <mergeCell ref="A2:T2"/>
    <mergeCell ref="B4:S4"/>
    <mergeCell ref="P7:R7"/>
    <mergeCell ref="C9:E9"/>
    <mergeCell ref="C10:E10"/>
    <mergeCell ref="C11:E11"/>
    <mergeCell ref="D12:E12"/>
    <mergeCell ref="D13:E13"/>
    <mergeCell ref="D14:E14"/>
    <mergeCell ref="D15:E15"/>
    <mergeCell ref="C17:E17"/>
    <mergeCell ref="B18:E18"/>
    <mergeCell ref="C19:E19"/>
    <mergeCell ref="P20:R20"/>
    <mergeCell ref="P21:R21"/>
    <mergeCell ref="P22:S22"/>
    <mergeCell ref="B26:C26"/>
    <mergeCell ref="G26:H26"/>
    <mergeCell ref="J26:K26"/>
    <mergeCell ref="B27:C27"/>
    <mergeCell ref="G27:H27"/>
    <mergeCell ref="J27:K27"/>
    <mergeCell ref="B28:S28"/>
    <mergeCell ref="F7:F8"/>
    <mergeCell ref="S7:S8"/>
    <mergeCell ref="B9:B11"/>
    <mergeCell ref="B12:B15"/>
    <mergeCell ref="C12:C14"/>
    <mergeCell ref="B20:O22"/>
  </mergeCells>
  <phoneticPr fontId="4"/>
  <dataValidations count="1">
    <dataValidation type="list" allowBlank="1" showDropDown="0" showInputMessage="1" showErrorMessage="0" sqref="G18:R18">
      <formula1>"○, "</formula1>
    </dataValidation>
  </dataValidations>
  <printOptions horizontalCentered="1"/>
  <pageMargins left="0.70866141732283472" right="0.70866141732283472" top="0.39370078740157483" bottom="0.39370078740157483" header="0.19685039370078741" footer="0.19685039370078741"/>
  <pageSetup paperSize="9" scale="63"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申請様式</vt:lpstr>
      <vt:lpstr>利用延人員数計算シート（通所介護等）</vt:lpstr>
    </vt:vector>
  </TitlesOfParts>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中村 葉子</cp:lastModifiedBy>
  <cp:lastPrinted>2021-03-16T08:23:39Z</cp:lastPrinted>
  <dcterms:created xsi:type="dcterms:W3CDTF">2021-01-23T15:32:15Z</dcterms:created>
  <dcterms:modified xsi:type="dcterms:W3CDTF">2024-08-06T08:12:34Z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2024-08-06T08:12:34Z</vt:filetime>
  </property>
</Properties>
</file>