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share\宇城市\1市長\1総務部\4財政課\1財政係\★02 決算報告\04 財政状況資料集\H31決算【財政状況の資料集】の公表（県・市町村）\01 財政状況資料集\02 回答\"/>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<sst xmlns="http://schemas.openxmlformats.org/spreadsheetml/2006/main" count="1088" uniqueCount="611">
  <si>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</si>
  <si>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</si>
  <si>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</si>
  <si>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</si>
  <si>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</si>
  <si>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</si>
  <si>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</si>
  <si>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</si>
  <si>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</si>
  <si>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</si>
  <si>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</si>
  <si>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</si>
  <si>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</si>
  <si>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</si>
  <si>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</si>
  <si>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</si>
  <si>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</si>
  <si>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</si>
  <si>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</si>
  <si>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</si>
  <si>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</si>
  <si>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</si>
  <si>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</si>
  <si>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</si>
  <si>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</si>
  <si>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</si>
  <si>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</si>
  <si>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</si>
  <si>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</si>
  <si>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</si>
  <si>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</si>
  <si>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</si>
  <si>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</si>
  <si>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</si>
  <si>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</si>
  <si>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</si>
  <si>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</si>
  <si>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</si>
  <si>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</si>
  <si>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</si>
  <si>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</si>
  <si>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</si>
  <si>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</si>
  <si>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</si>
  <si>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</si>
  <si>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</si>
  <si>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</si>
  <si>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</si>
  <si>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</si>
  <si>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</si>
  <si>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</si>
  <si>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</si>
  <si>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</si>
  <si>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</si>
  <si>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</si>
  <si>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</si>
  <si>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</si>
  <si>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</si>
  <si>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</si>
  <si>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</si>
  <si>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</si>
  <si>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</si>
  <si>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</si>
  <si>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</si>
  <si>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</si>
  <si>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</si>
  <si>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</si>
  <si>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</si>
  <si>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</si>
  <si>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</si>
  <si>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</si>
  <si>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</si>
  <si>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</si>
  <si>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</si>
  <si>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</si>
  <si>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</si>
  <si>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</si>
  <si>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</si>
  <si>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</si>
  <si>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</si>
  <si>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</si>
  <si>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</si>
  <si>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</si>
  <si>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</si>
  <si>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</si>
  <si>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</si>
  <si>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</si>
  <si>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</si>
  <si>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</si>
  <si>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</si>
  <si>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</si>
  <si>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</si>
  <si>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</si>
  <si>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</si>
  <si>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</si>
  <si>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</si>
  <si>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</si>
  <si>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</si>
  <si>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</si>
  <si>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</si>
  <si>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</si>
  <si>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</si>
  <si>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</si>
  <si>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</si>
  <si>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</si>
  <si>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</si>
  <si>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</si>
  <si>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</si>
  <si>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</si>
  <si>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</si>
  <si>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</si>
  <si>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</si>
  <si>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</si>
  <si>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</si>
  <si>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</si>
  <si>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</si>
  <si>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</si>
  <si>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</si>
  <si>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</si>
  <si>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</si>
  <si>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</si>
  <si>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</si>
  <si>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</si>
  <si>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</si>
  <si>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</si>
  <si>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</si>
  <si>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</si>
  <si>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</si>
  <si>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</si>
  <si>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</si>
  <si>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</si>
  <si>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</si>
  <si>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</si>
  <si>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</si>
  <si>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</si>
  <si>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</si>
  <si>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</si>
  <si>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</si>
  <si>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</si>
  <si>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</si>
  <si>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</si>
  <si>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</si>
  <si>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</si>
  <si>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</si>
  <si>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</si>
  <si>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</si>
  <si>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</si>
  <si>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</si>
  <si>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</si>
  <si>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</si>
  <si>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</si>
  <si>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</si>
  <si>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</si>
  <si>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</si>
  <si>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</si>
  <si>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</si>
  <si>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</si>
  <si>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</si>
  <si>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</si>
  <si>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</si>
  <si>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</si>
  <si>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</si>
  <si>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</si>
  <si>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</si>
  <si>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</si>
  <si>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</si>
  <si>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</si>
  <si>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</si>
  <si>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</si>
  <si>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</si>
  <si>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</si>
  <si>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</si>
  <si>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</si>
  <si>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</si>
  <si>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</si>
  <si>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</si>
  <si>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</si>
  <si>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</si>
  <si>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</si>
  <si>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</si>
  <si>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</si>
  <si>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</si>
  <si>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</si>
  <si>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</si>
  <si>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</si>
  <si>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</si>
  <si>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</si>
  <si>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</si>
  <si>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</si>
  <si>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</si>
  <si>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</si>
  <si>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</si>
  <si>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</si>
  <si>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</si>
  <si>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</si>
  <si>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</si>
  <si>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</si>
  <si>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</si>
  <si>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</si>
  <si>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</si>
  <si>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</si>
  <si>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</si>
  <si>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</si>
  <si>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</si>
  <si>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</si>
  <si>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</si>
  <si>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</si>
  <si>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</si>
  <si>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</si>
  <si>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</si>
  <si>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</si>
  <si>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</si>
  <si>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</si>
  <si>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</si>
  <si>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</si>
  <si>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</si>
  <si>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</si>
  <si>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</si>
  <si>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</si>
  <si>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熊本県宇城市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</si>
  <si>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</si>
  <si>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</si>
  <si>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</si>
  <si>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</si>
  <si>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</si>
  <si>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</si>
  <si>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</si>
  <si>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</si>
  <si>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</si>
  <si>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</si>
  <si>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</si>
  <si>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</si>
  <si>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</si>
  <si>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</si>
  <si>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</si>
  <si>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</si>
  <si>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</si>
  <si>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</si>
  <si>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</si>
  <si>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</si>
  <si>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</si>
  <si>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</si>
  <si>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</si>
  <si>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</si>
  <si>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</si>
  <si>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</si>
  <si>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</si>
  <si>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</si>
  <si>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</si>
  <si>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</si>
  <si>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</si>
  <si>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</si>
  <si>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</si>
  <si>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</si>
  <si>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</si>
  <si>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</si>
  <si>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</si>
  <si>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</si>
  <si>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</si>
  <si>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</si>
  <si>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</si>
  <si>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</si>
  <si>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</si>
  <si>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</si>
  <si>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</si>
  <si>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</si>
  <si>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</si>
  <si>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</si>
  <si>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</si>
  <si>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</si>
  <si>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</si>
  <si>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</si>
  <si>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</si>
  <si>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</si>
  <si>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</si>
  <si>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</si>
  <si>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</si>
  <si>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</si>
  <si>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</si>
  <si>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</si>
  <si>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</si>
  <si>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</si>
  <si>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</si>
  <si>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</si>
  <si>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</si>
  <si>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</si>
  <si>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</si>
  <si>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</si>
  <si>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</si>
  <si>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</si>
  <si>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</si>
  <si>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</si>
  <si>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</si>
  <si>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</si>
  <si>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</si>
  <si>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</si>
  <si>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</si>
  <si>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</si>
  <si>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</si>
  <si>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</si>
  <si>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</si>
  <si>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</si>
  <si>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</si>
  <si>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</si>
  <si>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</si>
  <si>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</si>
  <si>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</si>
  <si>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</si>
  <si>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</si>
  <si>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</si>
  <si>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</si>
  <si>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</si>
  <si>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</si>
  <si>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</si>
  <si>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</si>
  <si>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</si>
  <si>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</si>
  <si>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</si>
  <si>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</si>
  <si>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</si>
  <si>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</si>
  <si>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</si>
  <si>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</si>
  <si>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</si>
  <si>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</si>
  <si>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</si>
  <si>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</si>
  <si>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</si>
  <si>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</si>
  <si>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</si>
  <si>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</si>
  <si>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</si>
  <si>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</si>
  <si>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</si>
  <si>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</si>
  <si>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</si>
  <si>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</si>
  <si>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</si>
  <si>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</si>
  <si>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</si>
  <si>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</si>
  <si>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</si>
  <si>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</si>
  <si>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</si>
  <si>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</si>
  <si>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</si>
  <si>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</si>
  <si>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</si>
  <si>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</si>
  <si>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</si>
  <si>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</si>
  <si>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</si>
  <si>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</si>
  <si>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</si>
  <si>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</si>
  <si>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</si>
  <si>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</si>
  <si>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</si>
  <si>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</si>
  <si>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</si>
  <si>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</si>
  <si>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</si>
  <si>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</si>
  <si>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</si>
  <si>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</si>
  <si>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</si>
  <si>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</si>
  <si>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</si>
  <si>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</si>
  <si>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</si>
  <si>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</si>
  <si>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</si>
  <si>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</si>
  <si>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熊本県宇城市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</si>
  <si>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</si>
  <si>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</si>
  <si>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</si>
  <si>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</si>
  <si>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</si>
  <si>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</si>
  <si>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</si>
  <si>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</si>
  <si>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</si>
  <si>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</si>
  <si>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</si>
  <si>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</si>
  <si>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</si>
  <si>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</si>
  <si>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</si>
  <si>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</si>
  <si>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</si>
  <si>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</si>
  <si>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</si>
  <si>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</si>
  <si>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</si>
  <si>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</si>
  <si>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</si>
  <si>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</si>
  <si>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</si>
  <si>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</si>
  <si>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</si>
  <si>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</si>
  <si>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</si>
  <si>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</si>
  <si>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</si>
  <si>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</si>
  <si>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</si>
  <si>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</si>
  <si>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</si>
  <si>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</si>
  <si>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</si>
  <si>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</si>
  <si>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</si>
  <si>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</si>
  <si>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宇城市民病院事業会計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</si>
  <si>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</si>
  <si>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</si>
  <si>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</si>
  <si>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</si>
  <si>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</si>
  <si>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</si>
  <si>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</si>
  <si>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</si>
  <si>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</si>
  <si>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</si>
  <si>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</si>
  <si>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</si>
  <si>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</si>
  <si>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</si>
  <si>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</si>
  <si>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</si>
  <si>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</si>
  <si>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</si>
  <si>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</si>
  <si>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</si>
  <si>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</si>
  <si>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</si>
  <si>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</si>
  <si>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</si>
  <si>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</si>
  <si>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</si>
  <si>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</si>
  <si>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</si>
  <si>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</si>
  <si>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</si>
  <si>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</si>
  <si>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</si>
  <si>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</si>
  <si>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</si>
  <si>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</si>
  <si>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</si>
  <si>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</si>
  <si>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</si>
  <si>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</si>
  <si>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</si>
  <si>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</si>
  <si>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</si>
  <si>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</si>
  <si>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</si>
  <si>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</si>
  <si>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</si>
  <si>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</si>
  <si>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</si>
  <si>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</si>
  <si>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</si>
  <si>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</si>
  <si>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</si>
  <si>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</si>
  <si>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</si>
  <si>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</si>
  <si>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</si>
  <si>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</si>
  <si>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</si>
  <si>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</si>
  <si>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</si>
  <si>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</si>
  <si>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</si>
  <si>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</si>
  <si>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</si>
  <si>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</si>
  <si>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</si>
  <si>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</si>
  <si>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</si>
  <si>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</si>
  <si>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宇城市民病院事業会計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</si>
  <si>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</si>
  <si>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</si>
  <si>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</si>
  <si>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</si>
  <si>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</si>
  <si>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</si>
  <si>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</si>
  <si>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</si>
  <si>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</si>
  <si>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</si>
  <si>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</si>
  <si>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</si>
  <si>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</si>
  <si>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</si>
  <si>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</si>
  <si>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</si>
  <si>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</si>
  <si>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</si>
  <si>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</si>
  <si>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</si>
  <si>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</si>
  <si>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</si>
  <si>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</si>
  <si>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</si>
  <si>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</si>
  <si>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</si>
  <si>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</si>
  <si>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</si>
  <si>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</si>
  <si>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</si>
  <si>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</si>
  <si>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</si>
  <si>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</si>
  <si>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</si>
  <si>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</si>
  <si>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</si>
  <si>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</si>
  <si>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</si>
  <si>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</si>
  <si>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</si>
  <si>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</si>
  <si>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</si>
  <si>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</si>
  <si>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</si>
  <si>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</si>
  <si>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</si>
  <si>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</si>
  <si>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</si>
  <si>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</si>
  <si>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</si>
  <si>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</si>
  <si>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</si>
  <si>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</si>
  <si>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</si>
  <si>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</si>
  <si>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</si>
  <si>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</si>
  <si>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</si>
  <si>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</si>
  <si>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</si>
  <si>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</si>
  <si>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</si>
  <si>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</si>
  <si>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</si>
  <si>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</si>
  <si>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</si>
  <si>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</si>
  <si>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</si>
  <si>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</si>
  <si>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</si>
  <si>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</si>
  <si>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</si>
  <si>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</si>
  <si>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</si>
  <si>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</si>
  <si>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</si>
  <si>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</si>
  <si>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</si>
  <si>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</si>
  <si>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</si>
  <si>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</si>
  <si>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</si>
  <si>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</si>
  <si>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</si>
  <si>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</si>
  <si>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</si>
  <si>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</si>
  <si>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10.27</t>
  </si>
  <si>
    <t>▲ 0.53</t>
  </si>
  <si>
    <t>▲ 3.03</t>
  </si>
  <si>
    <t>国民健康保険特別会計</t>
  </si>
  <si>
    <t>▲ 0.31</t>
  </si>
  <si>
    <t>一般会計</t>
  </si>
  <si>
    <t>宇城市民病院事業会計</t>
  </si>
  <si>
    <t>介護保険特別会計</t>
  </si>
  <si>
    <t>水道事業会計</t>
  </si>
  <si>
    <t>下水道事業会計</t>
  </si>
  <si>
    <t>奨学金特別会計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</si>
  <si>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</si>
  <si>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</si>
  <si>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</si>
  <si>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</si>
  <si>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</si>
  <si>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</si>
  <si>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</si>
  <si>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</si>
  <si>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</si>
  <si>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</si>
  <si>
    <t>－</t>
    <phoneticPr fontId="2"/>
  </si>
  <si>
    <t>熊本県市町村総合事務組合</t>
  </si>
  <si>
    <t>上天草・宇城水道企業団</t>
  </si>
  <si>
    <t>宇城広域連合（一般会計）</t>
  </si>
  <si>
    <t>宇城広域連合（ふるさと市町村圏基金特別会計）</t>
  </si>
  <si>
    <t>熊本県後期高齢者医療広域連合（一般会計）</t>
  </si>
  <si>
    <t>熊本県後期高齢者医療広域連合（後期高齢者医療特別会計）</t>
  </si>
  <si>
    <t>三角町振興株式会社</t>
    <rPh sb="0" eb="2">
      <t>ミスミ</t>
    </rPh>
    <rPh sb="2" eb="3">
      <t>マチ</t>
    </rPh>
    <rPh sb="3" eb="5">
      <t>シンコウ</t>
    </rPh>
    <rPh sb="5" eb="9">
      <t>カブシキガイシャ</t>
    </rPh>
    <phoneticPr fontId="2"/>
  </si>
  <si>
    <t>不知火温泉有限会社</t>
    <rPh sb="0" eb="3">
      <t>シラヌイ</t>
    </rPh>
    <rPh sb="3" eb="5">
      <t>オンセン</t>
    </rPh>
    <rPh sb="5" eb="9">
      <t>ユウゲンガイシャ</t>
    </rPh>
    <phoneticPr fontId="2"/>
  </si>
  <si>
    <t>有限会社アグリパーク豊野</t>
    <rPh sb="0" eb="4">
      <t>ユウゲンガイシャ</t>
    </rPh>
    <rPh sb="10" eb="12">
      <t>トヨノ</t>
    </rPh>
    <phoneticPr fontId="2"/>
  </si>
  <si>
    <t>宇城市土地開発公社</t>
    <rPh sb="0" eb="3">
      <t>ウキシ</t>
    </rPh>
    <rPh sb="3" eb="5">
      <t>トチ</t>
    </rPh>
    <rPh sb="5" eb="7">
      <t>カイハツ</t>
    </rPh>
    <rPh sb="7" eb="9">
      <t>コウシャ</t>
    </rPh>
    <phoneticPr fontId="2"/>
  </si>
  <si>
    <t>－</t>
    <phoneticPr fontId="2"/>
  </si>
  <si>
    <t>法適用企業</t>
  </si>
  <si>
    <t>地域振興基金</t>
  </si>
  <si>
    <t>平成28年熊本地震復興基金</t>
  </si>
  <si>
    <t>社会福祉振興基金</t>
  </si>
  <si>
    <t>奨学基金</t>
    <rPh sb="0" eb="2">
      <t>ショウガク</t>
    </rPh>
    <rPh sb="2" eb="4">
      <t>キキン</t>
    </rPh>
    <phoneticPr fontId="2"/>
  </si>
  <si>
    <t>ふるさと・水と土保全基金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</si>
</sst>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2C0C-44A8-8C67-C54C1DA6BD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49274</c:v>
                </c:pt>
                <c:pt idx="1">
                  <c:v>43703</c:v>
                </c:pt>
                <c:pt idx="2">
                  <c:v>58616</c:v>
                </c:pt>
                <c:pt idx="3">
                  <c:v>141305</c:v>
                </c:pt>
                <c:pt idx="4">
                  <c:v>165469</c:v>
                </c:pt>
              </c:numCache>
            </c:numRef>
          </c:val>
          <c:smooth val="0"/>
          <c:extLst>
            <c:ext xmlns:c16="http://schemas.microsoft.com/office/drawing/2014/chart" uri="{C3380CC4-5D6E-409C-BE32-E72D297353CC}">
              <c16:uniqueId val="{00000001-2C0C-44A8-8C67-C54C1DA6BD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7.98</c:v>
                </c:pt>
                <c:pt idx="1">
                  <c:v>6.87</c:v>
                </c:pt>
                <c:pt idx="2">
                  <c:v>9.85</c:v>
                </c:pt>
                <c:pt idx="3">
                  <c:v>8.84</c:v>
                </c:pt>
                <c:pt idx="4">
                  <c:v>5.54</c:v>
                </c:pt>
              </c:numCache>
            </c:numRef>
          </c:val>
          <c:extLst>
            <c:ext xmlns:c16="http://schemas.microsoft.com/office/drawing/2014/chart" uri="{C3380CC4-5D6E-409C-BE32-E72D297353CC}">
              <c16:uniqueId val="{00000000-F19D-49AF-8E3E-486AA7DCD7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43.03</c:v>
                </c:pt>
                <c:pt idx="1">
                  <c:v>39.64</c:v>
                </c:pt>
                <c:pt idx="2">
                  <c:v>43.7</c:v>
                </c:pt>
                <c:pt idx="3">
                  <c:v>50.33</c:v>
                </c:pt>
                <c:pt idx="4">
                  <c:v>55.8</c:v>
                </c:pt>
              </c:numCache>
            </c:numRef>
          </c:val>
          <c:extLst>
            <c:ext xmlns:c16="http://schemas.microsoft.com/office/drawing/2014/chart" uri="{C3380CC4-5D6E-409C-BE32-E72D297353CC}">
              <c16:uniqueId val="{00000001-F19D-49AF-8E3E-486AA7DCD7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4.47</c:v>
                </c:pt>
                <c:pt idx="1">
                  <c:v>-10.27</c:v>
                </c:pt>
                <c:pt idx="2">
                  <c:v>2.99</c:v>
                </c:pt>
                <c:pt idx="3">
                  <c:v>-0.53</c:v>
                </c:pt>
                <c:pt idx="4">
                  <c:v>-3.03</c:v>
                </c:pt>
              </c:numCache>
            </c:numRef>
          </c:val>
          <c:smooth val="0"/>
          <c:extLst>
            <c:ext xmlns:c16="http://schemas.microsoft.com/office/drawing/2014/chart" uri="{C3380CC4-5D6E-409C-BE32-E72D297353CC}">
              <c16:uniqueId val="{00000002-F19D-49AF-8E3E-486AA7DCD7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0.09</c:v>
                </c:pt>
                <c:pt idx="4">
                  <c:v>#N/A</c:v>
                </c:pt>
                <c:pt idx="5">
                  <c:v>0.04</c:v>
                </c:pt>
                <c:pt idx="6">
                  <c:v>#N/A</c:v>
                </c:pt>
                <c:pt idx="7">
                  <c:v>0.46</c:v>
                </c:pt>
                <c:pt idx="8">
                  <c:v>0</c:v>
                </c:pt>
                <c:pt idx="9">
                  <c:v>0</c:v>
                </c:pt>
              </c:numCache>
            </c:numRef>
          </c:val>
          <c:extLst>
            <c:ext xmlns:c16="http://schemas.microsoft.com/office/drawing/2014/chart" uri="{C3380CC4-5D6E-409C-BE32-E72D297353CC}">
              <c16:uniqueId val="{00000000-0976-4127-9596-C2E3997CF7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76-4127-9596-C2E3997CF76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0.02</c:v>
                </c:pt>
                <c:pt idx="8">
                  <c:v>#N/A</c:v>
                </c:pt>
                <c:pt idx="9">
                  <c:v>0.03</c:v>
                </c:pt>
              </c:numCache>
            </c:numRef>
          </c:val>
          <c:extLst>
            <c:ext xmlns:c16="http://schemas.microsoft.com/office/drawing/2014/chart" uri="{C3380CC4-5D6E-409C-BE32-E72D297353CC}">
              <c16:uniqueId val="{00000002-0976-4127-9596-C2E3997CF76B}"/>
            </c:ext>
          </c:extLst>
        </c:ser>
        <c:ser>
          <c:idx val="3"/>
          <c:order val="3"/>
          <c:tx>
            <c:strRef>
              <c:f>データシート!$A$30</c:f>
              <c:strCache>
                <c:ptCount val="1"/>
                <c:pt idx="0">
                  <c:v>奨学金特別会計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0.05</c:v>
                </c:pt>
                <c:pt idx="4">
                  <c:v>#N/A</c:v>
                </c:pt>
                <c:pt idx="5">
                  <c:v>0.06</c:v>
                </c:pt>
                <c:pt idx="6">
                  <c:v>#N/A</c:v>
                </c:pt>
                <c:pt idx="7">
                  <c:v>0.02</c:v>
                </c:pt>
                <c:pt idx="8">
                  <c:v>#N/A</c:v>
                </c:pt>
                <c:pt idx="9">
                  <c:v>0.03</c:v>
                </c:pt>
              </c:numCache>
            </c:numRef>
          </c:val>
          <c:extLst>
            <c:ext xmlns:c16="http://schemas.microsoft.com/office/drawing/2014/chart" uri="{C3380CC4-5D6E-409C-BE32-E72D297353CC}">
              <c16:uniqueId val="{00000003-0976-4127-9596-C2E3997CF76B}"/>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2.35</c:v>
                </c:pt>
                <c:pt idx="2">
                  <c:v>#N/A</c:v>
                </c:pt>
                <c:pt idx="3">
                  <c:v>2.39</c:v>
                </c:pt>
                <c:pt idx="4">
                  <c:v>#N/A</c:v>
                </c:pt>
                <c:pt idx="5">
                  <c:v>1.89</c:v>
                </c:pt>
                <c:pt idx="6">
                  <c:v>#N/A</c:v>
                </c:pt>
                <c:pt idx="7">
                  <c:v>1.7</c:v>
                </c:pt>
                <c:pt idx="8">
                  <c:v>#N/A</c:v>
                </c:pt>
                <c:pt idx="9">
                  <c:v>1.25</c:v>
                </c:pt>
              </c:numCache>
            </c:numRef>
          </c:val>
          <c:extLst>
            <c:ext xmlns:c16="http://schemas.microsoft.com/office/drawing/2014/chart" uri="{C3380CC4-5D6E-409C-BE32-E72D297353CC}">
              <c16:uniqueId val="{00000004-0976-4127-9596-C2E3997CF76B}"/>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2.63</c:v>
                </c:pt>
                <c:pt idx="2">
                  <c:v>#N/A</c:v>
                </c:pt>
                <c:pt idx="3">
                  <c:v>1.77</c:v>
                </c:pt>
                <c:pt idx="4">
                  <c:v>#N/A</c:v>
                </c:pt>
                <c:pt idx="5">
                  <c:v>1.52</c:v>
                </c:pt>
                <c:pt idx="6">
                  <c:v>#N/A</c:v>
                </c:pt>
                <c:pt idx="7">
                  <c:v>1.8</c:v>
                </c:pt>
                <c:pt idx="8">
                  <c:v>#N/A</c:v>
                </c:pt>
                <c:pt idx="9">
                  <c:v>1.47</c:v>
                </c:pt>
              </c:numCache>
            </c:numRef>
          </c:val>
          <c:extLst>
            <c:ext xmlns:c16="http://schemas.microsoft.com/office/drawing/2014/chart" uri="{C3380CC4-5D6E-409C-BE32-E72D297353CC}">
              <c16:uniqueId val="{00000005-0976-4127-9596-C2E3997CF76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1.62</c:v>
                </c:pt>
                <c:pt idx="2">
                  <c:v>#N/A</c:v>
                </c:pt>
                <c:pt idx="3">
                  <c:v>2.2999999999999998</c:v>
                </c:pt>
                <c:pt idx="4">
                  <c:v>#N/A</c:v>
                </c:pt>
                <c:pt idx="5">
                  <c:v>1.56</c:v>
                </c:pt>
                <c:pt idx="6">
                  <c:v>#N/A</c:v>
                </c:pt>
                <c:pt idx="7">
                  <c:v>1.82</c:v>
                </c:pt>
                <c:pt idx="8">
                  <c:v>#N/A</c:v>
                </c:pt>
                <c:pt idx="9">
                  <c:v>2.0099999999999998</c:v>
                </c:pt>
              </c:numCache>
            </c:numRef>
          </c:val>
          <c:extLst>
            <c:ext xmlns:c16="http://schemas.microsoft.com/office/drawing/2014/chart" uri="{C3380CC4-5D6E-409C-BE32-E72D297353CC}">
              <c16:uniqueId val="{00000006-0976-4127-9596-C2E3997CF76B}"/>
            </c:ext>
          </c:extLst>
        </c:ser>
        <c:ser>
          <c:idx val="7"/>
          <c:order val="7"/>
          <c:tx>
            <c:strRef>
              <c:f>データシート!$A$34</c:f>
              <c:strCache>
                <c:ptCount val="1"/>
                <c:pt idx="0">
                  <c:v>宇城市民病院事業会計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2.77</c:v>
                </c:pt>
                <c:pt idx="2">
                  <c:v>#N/A</c:v>
                </c:pt>
                <c:pt idx="3">
                  <c:v>3.17</c:v>
                </c:pt>
                <c:pt idx="4">
                  <c:v>#N/A</c:v>
                </c:pt>
                <c:pt idx="5">
                  <c:v>3.3</c:v>
                </c:pt>
                <c:pt idx="6">
                  <c:v>#N/A</c:v>
                </c:pt>
                <c:pt idx="7">
                  <c:v>3.33</c:v>
                </c:pt>
                <c:pt idx="8">
                  <c:v>#N/A</c:v>
                </c:pt>
                <c:pt idx="9">
                  <c:v>3.15</c:v>
                </c:pt>
              </c:numCache>
            </c:numRef>
          </c:val>
          <c:extLst>
            <c:ext xmlns:c16="http://schemas.microsoft.com/office/drawing/2014/chart" uri="{C3380CC4-5D6E-409C-BE32-E72D297353CC}">
              <c16:uniqueId val="{00000007-0976-4127-9596-C2E3997CF76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7.95</c:v>
                </c:pt>
                <c:pt idx="2">
                  <c:v>#N/A</c:v>
                </c:pt>
                <c:pt idx="3">
                  <c:v>6.81</c:v>
                </c:pt>
                <c:pt idx="4">
                  <c:v>#N/A</c:v>
                </c:pt>
                <c:pt idx="5">
                  <c:v>9.7799999999999994</c:v>
                </c:pt>
                <c:pt idx="6">
                  <c:v>#N/A</c:v>
                </c:pt>
                <c:pt idx="7">
                  <c:v>8.81</c:v>
                </c:pt>
                <c:pt idx="8">
                  <c:v>#N/A</c:v>
                </c:pt>
                <c:pt idx="9">
                  <c:v>5.49</c:v>
                </c:pt>
              </c:numCache>
            </c:numRef>
          </c:val>
          <c:extLst>
            <c:ext xmlns:c16="http://schemas.microsoft.com/office/drawing/2014/chart" uri="{C3380CC4-5D6E-409C-BE32-E72D297353CC}">
              <c16:uniqueId val="{00000008-0976-4127-9596-C2E3997CF76B}"/>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0.56000000000000005</c:v>
                </c:pt>
                <c:pt idx="2">
                  <c:v>#N/A</c:v>
                </c:pt>
                <c:pt idx="3">
                  <c:v>1.84</c:v>
                </c:pt>
                <c:pt idx="4">
                  <c:v>#N/A</c:v>
                </c:pt>
                <c:pt idx="5">
                  <c:v>3.12</c:v>
                </c:pt>
                <c:pt idx="6">
                  <c:v>#N/A</c:v>
                </c:pt>
                <c:pt idx="7">
                  <c:v>0.45</c:v>
                </c:pt>
                <c:pt idx="8">
                  <c:v>0.31</c:v>
                </c:pt>
                <c:pt idx="9">
                  <c:v>#N/A</c:v>
                </c:pt>
              </c:numCache>
            </c:numRef>
          </c:val>
          <c:extLst>
            <c:ext xmlns:c16="http://schemas.microsoft.com/office/drawing/2014/chart" uri="{C3380CC4-5D6E-409C-BE32-E72D297353CC}">
              <c16:uniqueId val="{00000009-0976-4127-9596-C2E3997CF76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3608</c:v>
                </c:pt>
                <c:pt idx="5">
                  <c:v>3500</c:v>
                </c:pt>
                <c:pt idx="8">
                  <c:v>3429</c:v>
                </c:pt>
                <c:pt idx="11">
                  <c:v>3398</c:v>
                </c:pt>
                <c:pt idx="14">
                  <c:v>3238</c:v>
                </c:pt>
              </c:numCache>
            </c:numRef>
          </c:val>
          <c:extLst>
            <c:ext xmlns:c16="http://schemas.microsoft.com/office/drawing/2014/chart" uri="{C3380CC4-5D6E-409C-BE32-E72D297353CC}">
              <c16:uniqueId val="{00000000-A4CE-41C6-B581-38C40AFA7D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CE-41C6-B581-38C40AFA7D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c:v>
                </c:pt>
                <c:pt idx="3">
                  <c:v>6</c:v>
                </c:pt>
                <c:pt idx="6">
                  <c:v>6</c:v>
                </c:pt>
                <c:pt idx="9">
                  <c:v>7</c:v>
                </c:pt>
                <c:pt idx="12">
                  <c:v>7</c:v>
                </c:pt>
              </c:numCache>
            </c:numRef>
          </c:val>
          <c:extLst>
            <c:ext xmlns:c16="http://schemas.microsoft.com/office/drawing/2014/chart" uri="{C3380CC4-5D6E-409C-BE32-E72D297353CC}">
              <c16:uniqueId val="{00000002-A4CE-41C6-B581-38C40AFA7D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107</c:v>
                </c:pt>
                <c:pt idx="3">
                  <c:v>85</c:v>
                </c:pt>
                <c:pt idx="6">
                  <c:v>70</c:v>
                </c:pt>
                <c:pt idx="9">
                  <c:v>74</c:v>
                </c:pt>
                <c:pt idx="12">
                  <c:v>72</c:v>
                </c:pt>
              </c:numCache>
            </c:numRef>
          </c:val>
          <c:extLst>
            <c:ext xmlns:c16="http://schemas.microsoft.com/office/drawing/2014/chart" uri="{C3380CC4-5D6E-409C-BE32-E72D297353CC}">
              <c16:uniqueId val="{00000003-A4CE-41C6-B581-38C40AFA7D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874</c:v>
                </c:pt>
                <c:pt idx="3">
                  <c:v>794</c:v>
                </c:pt>
                <c:pt idx="6">
                  <c:v>775</c:v>
                </c:pt>
                <c:pt idx="9">
                  <c:v>696</c:v>
                </c:pt>
                <c:pt idx="12">
                  <c:v>553</c:v>
                </c:pt>
              </c:numCache>
            </c:numRef>
          </c:val>
          <c:extLst>
            <c:ext xmlns:c16="http://schemas.microsoft.com/office/drawing/2014/chart" uri="{C3380CC4-5D6E-409C-BE32-E72D297353CC}">
              <c16:uniqueId val="{00000004-A4CE-41C6-B581-38C40AFA7D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CE-41C6-B581-38C40AFA7D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CE-41C6-B581-38C40AFA7D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4407</c:v>
                </c:pt>
                <c:pt idx="3">
                  <c:v>4165</c:v>
                </c:pt>
                <c:pt idx="6">
                  <c:v>4046</c:v>
                </c:pt>
                <c:pt idx="9">
                  <c:v>3918</c:v>
                </c:pt>
                <c:pt idx="12">
                  <c:v>3565</c:v>
                </c:pt>
              </c:numCache>
            </c:numRef>
          </c:val>
          <c:extLst>
            <c:ext xmlns:c16="http://schemas.microsoft.com/office/drawing/2014/chart" uri="{C3380CC4-5D6E-409C-BE32-E72D297353CC}">
              <c16:uniqueId val="{00000007-A4CE-41C6-B581-38C40AFA7D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1787</c:v>
                </c:pt>
                <c:pt idx="2">
                  <c:v>#N/A</c:v>
                </c:pt>
                <c:pt idx="3">
                  <c:v>#N/A</c:v>
                </c:pt>
                <c:pt idx="4">
                  <c:v>1550</c:v>
                </c:pt>
                <c:pt idx="5">
                  <c:v>#N/A</c:v>
                </c:pt>
                <c:pt idx="6">
                  <c:v>#N/A</c:v>
                </c:pt>
                <c:pt idx="7">
                  <c:v>1468</c:v>
                </c:pt>
                <c:pt idx="8">
                  <c:v>#N/A</c:v>
                </c:pt>
                <c:pt idx="9">
                  <c:v>#N/A</c:v>
                </c:pt>
                <c:pt idx="10">
                  <c:v>1297</c:v>
                </c:pt>
                <c:pt idx="11">
                  <c:v>#N/A</c:v>
                </c:pt>
                <c:pt idx="12">
                  <c:v>#N/A</c:v>
                </c:pt>
                <c:pt idx="13">
                  <c:v>959</c:v>
                </c:pt>
                <c:pt idx="14">
                  <c:v>#N/A</c:v>
                </c:pt>
              </c:numCache>
            </c:numRef>
          </c:val>
          <c:smooth val="0"/>
          <c:extLst>
            <c:ext xmlns:c16="http://schemas.microsoft.com/office/drawing/2014/chart" uri="{C3380CC4-5D6E-409C-BE32-E72D297353CC}">
              <c16:uniqueId val="{00000008-A4CE-41C6-B581-38C40AFA7D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30325</c:v>
                </c:pt>
                <c:pt idx="5">
                  <c:v>30849</c:v>
                </c:pt>
                <c:pt idx="8">
                  <c:v>32844</c:v>
                </c:pt>
                <c:pt idx="11">
                  <c:v>34710</c:v>
                </c:pt>
                <c:pt idx="14">
                  <c:v>35489</c:v>
                </c:pt>
              </c:numCache>
            </c:numRef>
          </c:val>
          <c:extLst>
            <c:ext xmlns:c16="http://schemas.microsoft.com/office/drawing/2014/chart" uri="{C3380CC4-5D6E-409C-BE32-E72D297353CC}">
              <c16:uniqueId val="{00000000-A5D8-4A1A-8FD8-B59707726B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c:v>
                </c:pt>
                <c:pt idx="5">
                  <c:v>4</c:v>
                </c:pt>
                <c:pt idx="8">
                  <c:v>2</c:v>
                </c:pt>
                <c:pt idx="11">
                  <c:v>140</c:v>
                </c:pt>
                <c:pt idx="14">
                  <c:v>694</c:v>
                </c:pt>
              </c:numCache>
            </c:numRef>
          </c:val>
          <c:extLst>
            <c:ext xmlns:c16="http://schemas.microsoft.com/office/drawing/2014/chart" uri="{C3380CC4-5D6E-409C-BE32-E72D297353CC}">
              <c16:uniqueId val="{00000001-A5D8-4A1A-8FD8-B59707726B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10021</c:v>
                </c:pt>
                <c:pt idx="5">
                  <c:v>9046</c:v>
                </c:pt>
                <c:pt idx="8">
                  <c:v>10318</c:v>
                </c:pt>
                <c:pt idx="11">
                  <c:v>11881</c:v>
                </c:pt>
                <c:pt idx="14">
                  <c:v>12944</c:v>
                </c:pt>
              </c:numCache>
            </c:numRef>
          </c:val>
          <c:extLst>
            <c:ext xmlns:c16="http://schemas.microsoft.com/office/drawing/2014/chart" uri="{C3380CC4-5D6E-409C-BE32-E72D297353CC}">
              <c16:uniqueId val="{00000002-A5D8-4A1A-8FD8-B59707726B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D8-4A1A-8FD8-B59707726B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D8-4A1A-8FD8-B59707726B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D8-4A1A-8FD8-B59707726B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4271</c:v>
                </c:pt>
                <c:pt idx="3">
                  <c:v>3844</c:v>
                </c:pt>
                <c:pt idx="6">
                  <c:v>3647</c:v>
                </c:pt>
                <c:pt idx="9">
                  <c:v>3395</c:v>
                </c:pt>
                <c:pt idx="12">
                  <c:v>3298</c:v>
                </c:pt>
              </c:numCache>
            </c:numRef>
          </c:val>
          <c:extLst>
            <c:ext xmlns:c16="http://schemas.microsoft.com/office/drawing/2014/chart" uri="{C3380CC4-5D6E-409C-BE32-E72D297353CC}">
              <c16:uniqueId val="{00000006-A5D8-4A1A-8FD8-B59707726B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690</c:v>
                </c:pt>
                <c:pt idx="3">
                  <c:v>660</c:v>
                </c:pt>
                <c:pt idx="6">
                  <c:v>668</c:v>
                </c:pt>
                <c:pt idx="9">
                  <c:v>645</c:v>
                </c:pt>
                <c:pt idx="12">
                  <c:v>883</c:v>
                </c:pt>
              </c:numCache>
            </c:numRef>
          </c:val>
          <c:extLst>
            <c:ext xmlns:c16="http://schemas.microsoft.com/office/drawing/2014/chart" uri="{C3380CC4-5D6E-409C-BE32-E72D297353CC}">
              <c16:uniqueId val="{00000007-A5D8-4A1A-8FD8-B59707726B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9627</c:v>
                </c:pt>
                <c:pt idx="3">
                  <c:v>9137</c:v>
                </c:pt>
                <c:pt idx="6">
                  <c:v>8581</c:v>
                </c:pt>
                <c:pt idx="9">
                  <c:v>7903</c:v>
                </c:pt>
                <c:pt idx="12">
                  <c:v>6841</c:v>
                </c:pt>
              </c:numCache>
            </c:numRef>
          </c:val>
          <c:extLst>
            <c:ext xmlns:c16="http://schemas.microsoft.com/office/drawing/2014/chart" uri="{C3380CC4-5D6E-409C-BE32-E72D297353CC}">
              <c16:uniqueId val="{00000008-A5D8-4A1A-8FD8-B59707726B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75</c:v>
                </c:pt>
                <c:pt idx="3">
                  <c:v>69</c:v>
                </c:pt>
                <c:pt idx="6">
                  <c:v>57</c:v>
                </c:pt>
                <c:pt idx="9">
                  <c:v>51</c:v>
                </c:pt>
                <c:pt idx="12">
                  <c:v>52</c:v>
                </c:pt>
              </c:numCache>
            </c:numRef>
          </c:val>
          <c:extLst>
            <c:ext xmlns:c16="http://schemas.microsoft.com/office/drawing/2014/chart" uri="{C3380CC4-5D6E-409C-BE32-E72D297353CC}">
              <c16:uniqueId val="{00000009-A5D8-4A1A-8FD8-B59707726B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31772</c:v>
                </c:pt>
                <c:pt idx="3">
                  <c:v>31993</c:v>
                </c:pt>
                <c:pt idx="6">
                  <c:v>33895</c:v>
                </c:pt>
                <c:pt idx="9">
                  <c:v>35488</c:v>
                </c:pt>
                <c:pt idx="12">
                  <c:v>38334</c:v>
                </c:pt>
              </c:numCache>
            </c:numRef>
          </c:val>
          <c:extLst>
            <c:ext xmlns:c16="http://schemas.microsoft.com/office/drawing/2014/chart" uri="{C3380CC4-5D6E-409C-BE32-E72D297353CC}">
              <c16:uniqueId val="{0000000A-A5D8-4A1A-8FD8-B59707726B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6084</c:v>
                </c:pt>
                <c:pt idx="2">
                  <c:v>#N/A</c:v>
                </c:pt>
                <c:pt idx="3">
                  <c:v>#N/A</c:v>
                </c:pt>
                <c:pt idx="4">
                  <c:v>5806</c:v>
                </c:pt>
                <c:pt idx="5">
                  <c:v>#N/A</c:v>
                </c:pt>
                <c:pt idx="6">
                  <c:v>#N/A</c:v>
                </c:pt>
                <c:pt idx="7">
                  <c:v>3684</c:v>
                </c:pt>
                <c:pt idx="8">
                  <c:v>#N/A</c:v>
                </c:pt>
                <c:pt idx="9">
                  <c:v>#N/A</c:v>
                </c:pt>
                <c:pt idx="10">
                  <c:v>752</c:v>
                </c:pt>
                <c:pt idx="11">
                  <c:v>#N/A</c:v>
                </c:pt>
                <c:pt idx="12">
                  <c:v>#N/A</c:v>
                </c:pt>
                <c:pt idx="13">
                  <c:v>281</c:v>
                </c:pt>
                <c:pt idx="14">
                  <c:v>#N/A</c:v>
                </c:pt>
              </c:numCache>
            </c:numRef>
          </c:val>
          <c:smooth val="0"/>
          <c:extLst>
            <c:ext xmlns:c16="http://schemas.microsoft.com/office/drawing/2014/chart" uri="{C3380CC4-5D6E-409C-BE32-E72D297353CC}">
              <c16:uniqueId val="{0000000B-A5D8-4A1A-8FD8-B59707726B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7657</c:v>
                </c:pt>
                <c:pt idx="1">
                  <c:v>8634</c:v>
                </c:pt>
                <c:pt idx="2">
                  <c:v>9457</c:v>
                </c:pt>
              </c:numCache>
            </c:numRef>
          </c:val>
          <c:extLst>
            <c:ext xmlns:c16="http://schemas.microsoft.com/office/drawing/2014/chart" uri="{C3380CC4-5D6E-409C-BE32-E72D297353CC}">
              <c16:uniqueId val="{00000000-C2E7-4163-99BF-7796BD00A8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891</c:v>
                </c:pt>
                <c:pt idx="1">
                  <c:v>832</c:v>
                </c:pt>
                <c:pt idx="2">
                  <c:v>730</c:v>
                </c:pt>
              </c:numCache>
            </c:numRef>
          </c:val>
          <c:extLst>
            <c:ext xmlns:c16="http://schemas.microsoft.com/office/drawing/2014/chart" uri="{C3380CC4-5D6E-409C-BE32-E72D297353CC}">
              <c16:uniqueId val="{00000001-C2E7-4163-99BF-7796BD00A8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4718</c:v>
                </c:pt>
                <c:pt idx="1">
                  <c:v>4824</c:v>
                </c:pt>
                <c:pt idx="2">
                  <c:v>4926</c:v>
                </c:pt>
              </c:numCache>
            </c:numRef>
          </c:val>
          <c:extLst>
            <c:ext xmlns:c16="http://schemas.microsoft.com/office/drawing/2014/chart" uri="{C3380CC4-5D6E-409C-BE32-E72D297353CC}">
              <c16:uniqueId val="{00000002-C2E7-4163-99BF-7796BD00A88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実質公債費比率は年々改善しているが、類似団体と比較すると依然として高い状況にある。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年度は、既発行の地方債元利償還金の完済等により「元利償還金」が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百万円減少したことなどから、単年度比率は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学校教育施設を中心した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本市の大型起債事業に加え、宇城広域連合で計画している汚泥再生処理センター建設や消防署耐震改築整備等に係る大型起債事業の公債費負担要因も重なることから、「実質公債費率の分子」の悪化が懸念さ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前年度よりも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改善され、各平均（類似団体・全国・県）を下回る結果となった。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「地方債の現在高」は、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松橋総合体育文化センター事業や防災拠点センター建設事業に係る地方債発行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により、前年度に比べて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2,846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百万円増加したものの、償還の完了した地方債よりも交付税算入率が高いため、「基準財政需要額算入見込額」も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779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百万円増加した。また、財政調整基金の取崩しを回避したこと、更に同基金へ積立てたことにより「充当可能基金」が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1,063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百万円増加するなど、比率を好転させる要因が多かった。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、小中学校施設の建替えなど大型事業を予定しているため、地方債現在高はさらに増加する見込みであるが、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合併特例債をはじめとする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交付税算入率が高い有利な起債</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にも限りがあるため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、「将来負担比率の分子」の悪化</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が懸念される。</a:t>
          </a:r>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熊本県宇城市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普通交付税の合併算定替えによる特例措置の適用期間終了を見据え、平成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年度まで順調に積み増してきた財政調整基金を、平成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年度は熊本地震に対応するため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百万円取崩したことにより年度末残高は大幅に減少したが、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年度以降は財政調整基金の取崩しに依存することなく財政運営を行い、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年度も歳計剰余金・運用積立金等を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百万円積み立てたことから、基金全体として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前年度に比べて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普通交付税の段階的縮減（令和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一本算定）のみならず、災害廃棄物処理に係る災害対策債や公共施設等の災害復旧事業債等の償還開始、さらに防災拠点センター建設や小中学校施設の建替えなど、熊本地震の影響で財源調整の対応範囲が拡大され、自主財源の乏しい本市にとって、これまで積み増してきた財政調整基金の取崩しは必至である。また、新規で造成した熊本地震復興基金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年を終期として被災者支援に資するための事業に活用しなければならないことを鑑みると、基金全体として中長期的に減少を見込んでいる。</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：市の振興及び地域活性化事業の費用に充てる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年熊本地震からの早期復興に要する費用に充てる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社会福祉振興基金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：高齢者、障害者及び児童の福祉の向上並びにこれらの者の快適な生活環境の形成等に要する経費の財源に充てる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：主な原資であるふるさと応援寄附金を、小中学校への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機器導入等、対象事業の実施財源として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百万円取り崩し、取扱事務費を除く</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百万円を新たに積み立てたこと等で、前年度と比べて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：熊本地震で被害の大きかった市町村に配分された復興基金（創意工夫事業分）について、①災害公営住宅建設に伴う用地取得＝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百万円、②防災備蓄倉庫機能強化＝</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百万円、③消防団機能強化＝</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百万円等への充当のため基金を取り崩したことで、前年度と比べて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応援寄附金は寄附者が指定した事業の財源とすることが前提であり、その使途を明確化するため、担当課提案制度を確立し、「ふるさと応援寄附金事業選考委員会」にて応募事業を採択したうえで、基金を活用していく。</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：復興基金の使途については、他市町村の事案を参考にしながら検討し、基金の終期である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月まで被災者のきめ細かな支援に繋がる施策を展開していく。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地方税収の歳入増加や人件費・公債費等の歳出減少に伴い一般財源を確保できたため、基金の取崩しを回避し、歳計剰余金・運用積立金等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9,457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歳入に見合った歳出への転換を図りつつ、合併算定替の適用期限終了後の普通交付税や施設の老朽化に伴う更新費用、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コロナ禍における必要な</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財政出動などに耐え得る残高水準を検討し、決算状況等を踏まえて可能な限り積み立てを行っていく。</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財政調整基金残高の推移（令和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年度見込）</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9,457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歳計剰余金積立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百万円・財源調整取崩し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1,584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（予算）</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末見込</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8,340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基金造成のために発行した合併特例事業債の元利償還金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や災害対策債の償還に充てるため、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百万円を取崩し、熊本地震災害廃棄物処理基金補助金を災害対策債の元利償還のため減債基金へ</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百万円積み立てを行ったこと等により、残高合計が前年度と比べて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参考</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年度基金造成＝合併特例事業債</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3,135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百万円発行（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年償還）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令和元年度で完済</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・災害対策債発行額＝平成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年度同意分借入額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2,092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年度同意分借入額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1,777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基金造成のための合併特例事業債に係る元利償還金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は令和元年度に終了したが、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災害対策債に係る元利償還金発生により普通交付税措置後の市負担額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×75.5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年度まで）を取崩して対応するため、基金は減少する見込みである。</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取崩し計画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合併特例債分　令和元年度＝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百万円（最終）</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災害対策債分　令和元年度＝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58,941
58,360
188.61
36,469,827
35,155,191
938,212
16,946,982
38,334,031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全国及び県平均と同様に、本市においてもここ数年間は横ばいの状況である。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ポイント上回ったが、人口減少や高齢化を背景に自主財源である市税が乏しく（歳入総額に占める割合が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の中でも下位に属している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。また、繰越金等を含む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歳入総額に占める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自主財源の割合は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％と低く、地方交付税に依存した脆弱な財政基盤と言える。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今後は、滞納整理部署の機能拡充に伴い、徴収強化による税収確保はもちろんのこと、公営住宅使用料や保育料等の債権管理を徹底し、総体的な収納率向上を目指しながら、財政基盤の強化に努めていく。</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flipV="1">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2" name="直線コネクタ 71"/>
        <xdr:cNvCxnSpPr/>
      </xdr:nvCxnSpPr>
      <xdr:spPr>
        <a:xfrm flipV="1">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5" name="直線コネクタ 74"/>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34925</xdr:rowOff>
    </xdr:to>
    <xdr:cxnSp macro="">
      <xdr:nvCxnSpPr>
        <xdr:cNvPr id="78" name="直線コネクタ 77"/>
        <xdr:cNvCxnSpPr/>
      </xdr:nvCxnSpPr>
      <xdr:spPr>
        <a:xfrm>
          <a:off x="1447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改善したが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全国・県）を上回る結果となった。人件費や公債費の減少を背景として「経常経費充当一般財源等」は抑制（前年度比▲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百万円）されたものの、合併算定替の段階的縮減に伴う普通交付税の減少等により「経常一般財源等」が減少（前年度比▲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自主財源が乏しく、経常一般財源の多くを普通交付税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が占めている現状の中、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社会保障関連経費等の増加が見込まれるため、自主財源の確保と歳出の更なる削減を喫緊の課題とし、財政の硬直化抑制に努めていく。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166007</xdr:rowOff>
    </xdr:from>
    <xdr:to>
      <xdr:col>23</xdr:col>
      <xdr:colOff>133350</xdr:colOff>
      <xdr:row>64</xdr:row>
      <xdr:rowOff>1451</xdr:rowOff>
    </xdr:to>
    <xdr:cxnSp macro="">
      <xdr:nvCxnSpPr>
        <xdr:cNvPr id="134" name="直線コネクタ 133"/>
        <xdr:cNvCxnSpPr/>
      </xdr:nvCxnSpPr>
      <xdr:spPr>
        <a:xfrm flipV="1">
          <a:off x="4114800" y="1096735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145324</xdr:rowOff>
    </xdr:from>
    <xdr:to>
      <xdr:col>19</xdr:col>
      <xdr:colOff>133350</xdr:colOff>
      <xdr:row>64</xdr:row>
      <xdr:rowOff>1451</xdr:rowOff>
    </xdr:to>
    <xdr:cxnSp macro="">
      <xdr:nvCxnSpPr>
        <xdr:cNvPr id="137" name="直線コネクタ 136"/>
        <xdr:cNvCxnSpPr/>
      </xdr:nvCxnSpPr>
      <xdr:spPr>
        <a:xfrm>
          <a:off x="3225800" y="1094667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145324</xdr:rowOff>
    </xdr:from>
    <xdr:to>
      <xdr:col>15</xdr:col>
      <xdr:colOff>82550</xdr:colOff>
      <xdr:row>63</xdr:row>
      <xdr:rowOff>159113</xdr:rowOff>
    </xdr:to>
    <xdr:cxnSp macro="">
      <xdr:nvCxnSpPr>
        <xdr:cNvPr id="140" name="直線コネクタ 139"/>
        <xdr:cNvCxnSpPr/>
      </xdr:nvCxnSpPr>
      <xdr:spPr>
        <a:xfrm flipV="1">
          <a:off x="2336800" y="1094667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129722</xdr:rowOff>
    </xdr:from>
    <xdr:to>
      <xdr:col>11</xdr:col>
      <xdr:colOff>31750</xdr:colOff>
      <xdr:row>63</xdr:row>
      <xdr:rowOff>159113</xdr:rowOff>
    </xdr:to>
    <xdr:cxnSp macro="">
      <xdr:nvCxnSpPr>
        <xdr:cNvPr id="143" name="直線コネクタ 142"/>
        <xdr:cNvCxnSpPr/>
      </xdr:nvCxnSpPr>
      <xdr:spPr>
        <a:xfrm>
          <a:off x="1447800" y="10588172"/>
          <a:ext cx="8890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115207</xdr:rowOff>
    </xdr:from>
    <xdr:to>
      <xdr:col>23</xdr:col>
      <xdr:colOff>184150</xdr:colOff>
      <xdr:row>64</xdr:row>
      <xdr:rowOff>45357</xdr:rowOff>
    </xdr:to>
    <xdr:sp macro="" textlink="">
      <xdr:nvSpPr>
        <xdr:cNvPr id="153" name="楕円 152"/>
        <xdr:cNvSpPr/>
      </xdr:nvSpPr>
      <xdr:spPr>
        <a:xfrm>
          <a:off x="49022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87284</xdr:rowOff>
    </xdr:from>
    <xdr:ext cx="762000" cy="259045"/>
    <xdr:sp macro="" textlink="">
      <xdr:nvSpPr>
        <xdr:cNvPr id="154" name="財政構造の弾力性該当値テキスト"/>
        <xdr:cNvSpPr txBox="1"/>
      </xdr:nvSpPr>
      <xdr:spPr>
        <a:xfrm>
          <a:off x="5041900" y="108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122101</xdr:rowOff>
    </xdr:from>
    <xdr:to>
      <xdr:col>19</xdr:col>
      <xdr:colOff>184150</xdr:colOff>
      <xdr:row>64</xdr:row>
      <xdr:rowOff>52251</xdr:rowOff>
    </xdr:to>
    <xdr:sp macro="" textlink="">
      <xdr:nvSpPr>
        <xdr:cNvPr id="155" name="楕円 154"/>
        <xdr:cNvSpPr/>
      </xdr:nvSpPr>
      <xdr:spPr>
        <a:xfrm>
          <a:off x="4064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37028</xdr:rowOff>
    </xdr:from>
    <xdr:ext cx="736600" cy="259045"/>
    <xdr:sp macro="" textlink="">
      <xdr:nvSpPr>
        <xdr:cNvPr id="156" name="テキスト ボックス 155"/>
        <xdr:cNvSpPr txBox="1"/>
      </xdr:nvSpPr>
      <xdr:spPr>
        <a:xfrm>
          <a:off x="3733800" y="1100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94524</xdr:rowOff>
    </xdr:from>
    <xdr:to>
      <xdr:col>15</xdr:col>
      <xdr:colOff>133350</xdr:colOff>
      <xdr:row>64</xdr:row>
      <xdr:rowOff>24674</xdr:rowOff>
    </xdr:to>
    <xdr:sp macro="" textlink="">
      <xdr:nvSpPr>
        <xdr:cNvPr id="157" name="楕円 156"/>
        <xdr:cNvSpPr/>
      </xdr:nvSpPr>
      <xdr:spPr>
        <a:xfrm>
          <a:off x="3175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58" name="テキスト ボックス 157"/>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108313</xdr:rowOff>
    </xdr:from>
    <xdr:to>
      <xdr:col>11</xdr:col>
      <xdr:colOff>82550</xdr:colOff>
      <xdr:row>64</xdr:row>
      <xdr:rowOff>38463</xdr:rowOff>
    </xdr:to>
    <xdr:sp macro="" textlink="">
      <xdr:nvSpPr>
        <xdr:cNvPr id="159" name="楕円 158"/>
        <xdr:cNvSpPr/>
      </xdr:nvSpPr>
      <xdr:spPr>
        <a:xfrm>
          <a:off x="2286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23240</xdr:rowOff>
    </xdr:from>
    <xdr:ext cx="762000" cy="259045"/>
    <xdr:sp macro="" textlink="">
      <xdr:nvSpPr>
        <xdr:cNvPr id="160" name="テキスト ボックス 159"/>
        <xdr:cNvSpPr txBox="1"/>
      </xdr:nvSpPr>
      <xdr:spPr>
        <a:xfrm>
          <a:off x="1955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61" name="楕円 160"/>
        <xdr:cNvSpPr/>
      </xdr:nvSpPr>
      <xdr:spPr>
        <a:xfrm>
          <a:off x="1397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165299</xdr:rowOff>
    </xdr:from>
    <xdr:ext cx="762000" cy="259045"/>
    <xdr:sp macro="" textlink="">
      <xdr:nvSpPr>
        <xdr:cNvPr id="162" name="テキスト ボックス 161"/>
        <xdr:cNvSpPr txBox="1"/>
      </xdr:nvSpPr>
      <xdr:spPr>
        <a:xfrm>
          <a:off x="1066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年度は前年度と比べると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9,729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、各平均（類似団体・全国・県）を下回る結果となった。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人件費は、保育園民営化や職員数の減により減少（前年度比▲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百万円）したものの、経常一般物件費については、中学生に一人一台導入したタブレット端末に係る費用等により増加（前年度比＋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百万円）したためである。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今後も民間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への業務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委託や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利活用等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により効率化を図りながら、適正な人員配置と定員総数増を抑制し、低コストで質の高い行政サービスの提供を目指した行財政改革を進めていく。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15801</xdr:rowOff>
    </xdr:from>
    <xdr:to>
      <xdr:col>23</xdr:col>
      <xdr:colOff>133350</xdr:colOff>
      <xdr:row>82</xdr:row>
      <xdr:rowOff>109703</xdr:rowOff>
    </xdr:to>
    <xdr:cxnSp macro="">
      <xdr:nvCxnSpPr>
        <xdr:cNvPr id="195" name="直線コネクタ 194"/>
        <xdr:cNvCxnSpPr/>
      </xdr:nvCxnSpPr>
      <xdr:spPr>
        <a:xfrm>
          <a:off x="4114800" y="14074701"/>
          <a:ext cx="838200" cy="9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15801</xdr:rowOff>
    </xdr:from>
    <xdr:to>
      <xdr:col>19</xdr:col>
      <xdr:colOff>133350</xdr:colOff>
      <xdr:row>86</xdr:row>
      <xdr:rowOff>90221</xdr:rowOff>
    </xdr:to>
    <xdr:cxnSp macro="">
      <xdr:nvCxnSpPr>
        <xdr:cNvPr id="198" name="直線コネクタ 197"/>
        <xdr:cNvCxnSpPr/>
      </xdr:nvCxnSpPr>
      <xdr:spPr>
        <a:xfrm flipV="1">
          <a:off x="3225800" y="14074701"/>
          <a:ext cx="889000" cy="76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150174</xdr:rowOff>
    </xdr:from>
    <xdr:to>
      <xdr:col>15</xdr:col>
      <xdr:colOff>82550</xdr:colOff>
      <xdr:row>86</xdr:row>
      <xdr:rowOff>90221</xdr:rowOff>
    </xdr:to>
    <xdr:cxnSp macro="">
      <xdr:nvCxnSpPr>
        <xdr:cNvPr id="201" name="直線コネクタ 200"/>
        <xdr:cNvCxnSpPr/>
      </xdr:nvCxnSpPr>
      <xdr:spPr>
        <a:xfrm>
          <a:off x="2336800" y="14380524"/>
          <a:ext cx="889000" cy="45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35171</xdr:rowOff>
    </xdr:from>
    <xdr:to>
      <xdr:col>11</xdr:col>
      <xdr:colOff>31750</xdr:colOff>
      <xdr:row>83</xdr:row>
      <xdr:rowOff>150174</xdr:rowOff>
    </xdr:to>
    <xdr:cxnSp macro="">
      <xdr:nvCxnSpPr>
        <xdr:cNvPr id="204" name="直線コネクタ 203"/>
        <xdr:cNvCxnSpPr/>
      </xdr:nvCxnSpPr>
      <xdr:spPr>
        <a:xfrm>
          <a:off x="1447800" y="14094071"/>
          <a:ext cx="889000" cy="2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58903</xdr:rowOff>
    </xdr:from>
    <xdr:to>
      <xdr:col>23</xdr:col>
      <xdr:colOff>184150</xdr:colOff>
      <xdr:row>82</xdr:row>
      <xdr:rowOff>160503</xdr:rowOff>
    </xdr:to>
    <xdr:sp macro="" textlink="">
      <xdr:nvSpPr>
        <xdr:cNvPr id="214" name="楕円 213"/>
        <xdr:cNvSpPr/>
      </xdr:nvSpPr>
      <xdr:spPr>
        <a:xfrm>
          <a:off x="4902200" y="1411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75430</xdr:rowOff>
    </xdr:from>
    <xdr:ext cx="762000" cy="259045"/>
    <xdr:sp macro="" textlink="">
      <xdr:nvSpPr>
        <xdr:cNvPr id="215" name="人件費・物件費等の状況該当値テキスト"/>
        <xdr:cNvSpPr txBox="1"/>
      </xdr:nvSpPr>
      <xdr:spPr>
        <a:xfrm>
          <a:off x="5041900" y="1396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136451</xdr:rowOff>
    </xdr:from>
    <xdr:to>
      <xdr:col>19</xdr:col>
      <xdr:colOff>184150</xdr:colOff>
      <xdr:row>82</xdr:row>
      <xdr:rowOff>66601</xdr:rowOff>
    </xdr:to>
    <xdr:sp macro="" textlink="">
      <xdr:nvSpPr>
        <xdr:cNvPr id="216" name="楕円 215"/>
        <xdr:cNvSpPr/>
      </xdr:nvSpPr>
      <xdr:spPr>
        <a:xfrm>
          <a:off x="4064000" y="140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76778</xdr:rowOff>
    </xdr:from>
    <xdr:ext cx="736600" cy="259045"/>
    <xdr:sp macro="" textlink="">
      <xdr:nvSpPr>
        <xdr:cNvPr id="217" name="テキスト ボックス 216"/>
        <xdr:cNvSpPr txBox="1"/>
      </xdr:nvSpPr>
      <xdr:spPr>
        <a:xfrm>
          <a:off x="3733800" y="1379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39421</xdr:rowOff>
    </xdr:from>
    <xdr:to>
      <xdr:col>15</xdr:col>
      <xdr:colOff>133350</xdr:colOff>
      <xdr:row>86</xdr:row>
      <xdr:rowOff>141021</xdr:rowOff>
    </xdr:to>
    <xdr:sp macro="" textlink="">
      <xdr:nvSpPr>
        <xdr:cNvPr id="218" name="楕円 217"/>
        <xdr:cNvSpPr/>
      </xdr:nvSpPr>
      <xdr:spPr>
        <a:xfrm>
          <a:off x="3175000" y="147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125798</xdr:rowOff>
    </xdr:from>
    <xdr:ext cx="762000" cy="259045"/>
    <xdr:sp macro="" textlink="">
      <xdr:nvSpPr>
        <xdr:cNvPr id="219" name="テキスト ボックス 218"/>
        <xdr:cNvSpPr txBox="1"/>
      </xdr:nvSpPr>
      <xdr:spPr>
        <a:xfrm>
          <a:off x="2844800" y="1487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99374</xdr:rowOff>
    </xdr:from>
    <xdr:to>
      <xdr:col>11</xdr:col>
      <xdr:colOff>82550</xdr:colOff>
      <xdr:row>84</xdr:row>
      <xdr:rowOff>29524</xdr:rowOff>
    </xdr:to>
    <xdr:sp macro="" textlink="">
      <xdr:nvSpPr>
        <xdr:cNvPr id="220" name="楕円 219"/>
        <xdr:cNvSpPr/>
      </xdr:nvSpPr>
      <xdr:spPr>
        <a:xfrm>
          <a:off x="2286000" y="1432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14301</xdr:rowOff>
    </xdr:from>
    <xdr:ext cx="762000" cy="259045"/>
    <xdr:sp macro="" textlink="">
      <xdr:nvSpPr>
        <xdr:cNvPr id="221" name="テキスト ボックス 220"/>
        <xdr:cNvSpPr txBox="1"/>
      </xdr:nvSpPr>
      <xdr:spPr>
        <a:xfrm>
          <a:off x="1955800" y="1441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155821</xdr:rowOff>
    </xdr:from>
    <xdr:to>
      <xdr:col>7</xdr:col>
      <xdr:colOff>31750</xdr:colOff>
      <xdr:row>82</xdr:row>
      <xdr:rowOff>85971</xdr:rowOff>
    </xdr:to>
    <xdr:sp macro="" textlink="">
      <xdr:nvSpPr>
        <xdr:cNvPr id="222" name="楕円 221"/>
        <xdr:cNvSpPr/>
      </xdr:nvSpPr>
      <xdr:spPr>
        <a:xfrm>
          <a:off x="1397000" y="140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96148</xdr:rowOff>
    </xdr:from>
    <xdr:ext cx="762000" cy="259045"/>
    <xdr:sp macro="" textlink="">
      <xdr:nvSpPr>
        <xdr:cNvPr id="223" name="テキスト ボックス 222"/>
        <xdr:cNvSpPr txBox="1"/>
      </xdr:nvSpPr>
      <xdr:spPr>
        <a:xfrm>
          <a:off x="1066800" y="138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国の動向に準じて、平成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年度から給与構造の見直しと合併に伴う旧町間の給与格差是正を、また、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年度から給与制度の総合的見直しなどに取り組んでいる。</a:t>
          </a:r>
          <a:b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ることとなった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b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今後は、人事評価制度により、年功的な昇給制度からの脱却を図り、能力や実績を反映した給与体系への移行を積極的に進めながら、国や他団体等の状況を踏まえた給与の適正化に努めていく。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16329</xdr:rowOff>
    </xdr:to>
    <xdr:cxnSp macro="">
      <xdr:nvCxnSpPr>
        <xdr:cNvPr id="259" name="直線コネクタ 258"/>
        <xdr:cNvCxnSpPr/>
      </xdr:nvCxnSpPr>
      <xdr:spPr>
        <a:xfrm>
          <a:off x="16179800" y="148807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102507</xdr:rowOff>
    </xdr:to>
    <xdr:cxnSp macro="">
      <xdr:nvCxnSpPr>
        <xdr:cNvPr id="262" name="直線コネクタ 261"/>
        <xdr:cNvCxnSpPr/>
      </xdr:nvCxnSpPr>
      <xdr:spPr>
        <a:xfrm flipV="1">
          <a:off x="15290800" y="148807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88</xdr:row>
      <xdr:rowOff>34471</xdr:rowOff>
    </xdr:to>
    <xdr:cxnSp macro="">
      <xdr:nvCxnSpPr>
        <xdr:cNvPr id="265" name="直線コネクタ 264"/>
        <xdr:cNvCxnSpPr/>
      </xdr:nvCxnSpPr>
      <xdr:spPr>
        <a:xfrm flipV="1">
          <a:off x="14401800" y="150186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34471</xdr:rowOff>
    </xdr:to>
    <xdr:cxnSp macro="">
      <xdr:nvCxnSpPr>
        <xdr:cNvPr id="268" name="直線コネクタ 267"/>
        <xdr:cNvCxnSpPr/>
      </xdr:nvCxnSpPr>
      <xdr:spPr>
        <a:xfrm>
          <a:off x="13512800" y="15122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8" name="楕円 277"/>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9"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0" name="楕円 279"/>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1" name="テキスト ボックス 280"/>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2" name="楕円 281"/>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3" name="テキスト ボックス 282"/>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4" name="楕円 283"/>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5" name="テキスト ボックス 284"/>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6" name="楕円 285"/>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7" name="テキスト ボックス 286"/>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前年度から職員数が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減少したものの、人口が減少したため、</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千人当たりの数値</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。依然として</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各平均（類似団体・全国・県）を下回る結果となった。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これまで、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定員管理計画に則り、平成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年度以降職員数の削減に努めてきた結果、現段階で既に目標値は達成している状況である。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しかしながら、人口減少や少子高齢化に伴う税収減、普通交付税の縮減など今後厳しい財政状況が続くと見込まれる中、公共施設の統廃合を含めた適正配置や民営化、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の民間委託、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の利活用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などを検討しながら、業務の効率化を図り、住民サービスを低下させることなく適切な定員管理に努めていく。</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effectLst/>
            <a:latin typeface="ＭＳ ゴシック" panose="020B0609070205080204" pitchFamily="49" charset="-128"/>
            <a:ea typeface="ＭＳ ゴシック" panose="020B0609070205080204" pitchFamily="49" charset="-128"/>
          </a:endParaRPr>
        </a:p>
        <a:p>
          <a:endParaRPr lang="ja-JP" altLang="ja-JP" sz="16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126516</xdr:rowOff>
    </xdr:from>
    <xdr:to>
      <xdr:col>81</xdr:col>
      <xdr:colOff>44450</xdr:colOff>
      <xdr:row>60</xdr:row>
      <xdr:rowOff>127665</xdr:rowOff>
    </xdr:to>
    <xdr:cxnSp macro="">
      <xdr:nvCxnSpPr>
        <xdr:cNvPr id="324" name="直線コネクタ 323"/>
        <xdr:cNvCxnSpPr/>
      </xdr:nvCxnSpPr>
      <xdr:spPr>
        <a:xfrm>
          <a:off x="16179800" y="10413516"/>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126516</xdr:rowOff>
    </xdr:from>
    <xdr:to>
      <xdr:col>77</xdr:col>
      <xdr:colOff>44450</xdr:colOff>
      <xdr:row>60</xdr:row>
      <xdr:rowOff>134559</xdr:rowOff>
    </xdr:to>
    <xdr:cxnSp macro="">
      <xdr:nvCxnSpPr>
        <xdr:cNvPr id="327" name="直線コネクタ 326"/>
        <xdr:cNvCxnSpPr/>
      </xdr:nvCxnSpPr>
      <xdr:spPr>
        <a:xfrm flipV="1">
          <a:off x="15290800" y="104135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129963</xdr:rowOff>
    </xdr:from>
    <xdr:to>
      <xdr:col>72</xdr:col>
      <xdr:colOff>203200</xdr:colOff>
      <xdr:row>60</xdr:row>
      <xdr:rowOff>134559</xdr:rowOff>
    </xdr:to>
    <xdr:cxnSp macro="">
      <xdr:nvCxnSpPr>
        <xdr:cNvPr id="330" name="直線コネクタ 329"/>
        <xdr:cNvCxnSpPr/>
      </xdr:nvCxnSpPr>
      <xdr:spPr>
        <a:xfrm>
          <a:off x="14401800" y="1041696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129963</xdr:rowOff>
    </xdr:from>
    <xdr:to>
      <xdr:col>68</xdr:col>
      <xdr:colOff>152400</xdr:colOff>
      <xdr:row>60</xdr:row>
      <xdr:rowOff>129963</xdr:rowOff>
    </xdr:to>
    <xdr:cxnSp macro="">
      <xdr:nvCxnSpPr>
        <xdr:cNvPr id="333" name="直線コネクタ 332"/>
        <xdr:cNvCxnSpPr/>
      </xdr:nvCxnSpPr>
      <xdr:spPr>
        <a:xfrm>
          <a:off x="13512800" y="10416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76865</xdr:rowOff>
    </xdr:from>
    <xdr:to>
      <xdr:col>81</xdr:col>
      <xdr:colOff>95250</xdr:colOff>
      <xdr:row>61</xdr:row>
      <xdr:rowOff>7015</xdr:rowOff>
    </xdr:to>
    <xdr:sp macro="" textlink="">
      <xdr:nvSpPr>
        <xdr:cNvPr id="343" name="楕円 342"/>
        <xdr:cNvSpPr/>
      </xdr:nvSpPr>
      <xdr:spPr>
        <a:xfrm>
          <a:off x="169672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93392</xdr:rowOff>
    </xdr:from>
    <xdr:ext cx="762000" cy="259045"/>
    <xdr:sp macro="" textlink="">
      <xdr:nvSpPr>
        <xdr:cNvPr id="344" name="定員管理の状況該当値テキスト"/>
        <xdr:cNvSpPr txBox="1"/>
      </xdr:nvSpPr>
      <xdr:spPr>
        <a:xfrm>
          <a:off x="17106900" y="1020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75716</xdr:rowOff>
    </xdr:from>
    <xdr:to>
      <xdr:col>77</xdr:col>
      <xdr:colOff>95250</xdr:colOff>
      <xdr:row>61</xdr:row>
      <xdr:rowOff>5866</xdr:rowOff>
    </xdr:to>
    <xdr:sp macro="" textlink="">
      <xdr:nvSpPr>
        <xdr:cNvPr id="345" name="楕円 344"/>
        <xdr:cNvSpPr/>
      </xdr:nvSpPr>
      <xdr:spPr>
        <a:xfrm>
          <a:off x="16129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16043</xdr:rowOff>
    </xdr:from>
    <xdr:ext cx="736600" cy="259045"/>
    <xdr:sp macro="" textlink="">
      <xdr:nvSpPr>
        <xdr:cNvPr id="346" name="テキスト ボックス 345"/>
        <xdr:cNvSpPr txBox="1"/>
      </xdr:nvSpPr>
      <xdr:spPr>
        <a:xfrm>
          <a:off x="15798800" y="101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83759</xdr:rowOff>
    </xdr:from>
    <xdr:to>
      <xdr:col>73</xdr:col>
      <xdr:colOff>44450</xdr:colOff>
      <xdr:row>61</xdr:row>
      <xdr:rowOff>13909</xdr:rowOff>
    </xdr:to>
    <xdr:sp macro="" textlink="">
      <xdr:nvSpPr>
        <xdr:cNvPr id="347" name="楕円 346"/>
        <xdr:cNvSpPr/>
      </xdr:nvSpPr>
      <xdr:spPr>
        <a:xfrm>
          <a:off x="15240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24086</xdr:rowOff>
    </xdr:from>
    <xdr:ext cx="762000" cy="259045"/>
    <xdr:sp macro="" textlink="">
      <xdr:nvSpPr>
        <xdr:cNvPr id="348" name="テキスト ボックス 347"/>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79163</xdr:rowOff>
    </xdr:from>
    <xdr:to>
      <xdr:col>68</xdr:col>
      <xdr:colOff>203200</xdr:colOff>
      <xdr:row>61</xdr:row>
      <xdr:rowOff>9313</xdr:rowOff>
    </xdr:to>
    <xdr:sp macro="" textlink="">
      <xdr:nvSpPr>
        <xdr:cNvPr id="349" name="楕円 348"/>
        <xdr:cNvSpPr/>
      </xdr:nvSpPr>
      <xdr:spPr>
        <a:xfrm>
          <a:off x="14351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50" name="テキスト ボックス 349"/>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51" name="楕円 350"/>
        <xdr:cNvSpPr/>
      </xdr:nvSpPr>
      <xdr:spPr>
        <a:xfrm>
          <a:off x="13462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52" name="テキスト ボックス 351"/>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年度から改善傾向にあり、前年度と比較して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た。早期健全化基準を下回っているものの、依然として各平均（類似団体・全国・県）を上回っている状況にある。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主な改善要因として、既発行地方債の完済等により一般会計の元利償還金が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百万円減少したことが挙げられる。一方、合併算定替の段階的縮減等の影響で普通交付税が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百万円減少するなど悪化要因も内包している。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本市の大型起債事業に加え、宇城広域連合の消防署耐震改築整備事業などの公債費負担要因も重なってくるため、事業の峻別、計画的執行をより厳しく管理し、当該比率を悪化させないよう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94343</xdr:rowOff>
    </xdr:to>
    <xdr:cxnSp macro="">
      <xdr:nvCxnSpPr>
        <xdr:cNvPr id="388" name="直線コネクタ 387"/>
        <xdr:cNvCxnSpPr/>
      </xdr:nvCxnSpPr>
      <xdr:spPr>
        <a:xfrm flipV="1">
          <a:off x="16179800" y="7145867"/>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94343</xdr:rowOff>
    </xdr:from>
    <xdr:to>
      <xdr:col>77</xdr:col>
      <xdr:colOff>44450</xdr:colOff>
      <xdr:row>43</xdr:row>
      <xdr:rowOff>26307</xdr:rowOff>
    </xdr:to>
    <xdr:cxnSp macro="">
      <xdr:nvCxnSpPr>
        <xdr:cNvPr id="391" name="直線コネクタ 390"/>
        <xdr:cNvCxnSpPr/>
      </xdr:nvCxnSpPr>
      <xdr:spPr>
        <a:xfrm flipV="1">
          <a:off x="15290800" y="72952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26307</xdr:rowOff>
    </xdr:from>
    <xdr:to>
      <xdr:col>72</xdr:col>
      <xdr:colOff>203200</xdr:colOff>
      <xdr:row>43</xdr:row>
      <xdr:rowOff>95250</xdr:rowOff>
    </xdr:to>
    <xdr:cxnSp macro="">
      <xdr:nvCxnSpPr>
        <xdr:cNvPr id="394" name="直線コネクタ 393"/>
        <xdr:cNvCxnSpPr/>
      </xdr:nvCxnSpPr>
      <xdr:spPr>
        <a:xfrm flipV="1">
          <a:off x="14401800" y="739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118231</xdr:rowOff>
    </xdr:to>
    <xdr:cxnSp macro="">
      <xdr:nvCxnSpPr>
        <xdr:cNvPr id="397" name="直線コネクタ 396"/>
        <xdr:cNvCxnSpPr/>
      </xdr:nvCxnSpPr>
      <xdr:spPr>
        <a:xfrm flipV="1">
          <a:off x="13512800" y="74676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7" name="楕円 406"/>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8"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43543</xdr:rowOff>
    </xdr:from>
    <xdr:to>
      <xdr:col>77</xdr:col>
      <xdr:colOff>95250</xdr:colOff>
      <xdr:row>42</xdr:row>
      <xdr:rowOff>145143</xdr:rowOff>
    </xdr:to>
    <xdr:sp macro="" textlink="">
      <xdr:nvSpPr>
        <xdr:cNvPr id="409" name="楕円 408"/>
        <xdr:cNvSpPr/>
      </xdr:nvSpPr>
      <xdr:spPr>
        <a:xfrm>
          <a:off x="16129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129920</xdr:rowOff>
    </xdr:from>
    <xdr:ext cx="736600" cy="259045"/>
    <xdr:sp macro="" textlink="">
      <xdr:nvSpPr>
        <xdr:cNvPr id="410" name="テキスト ボックス 409"/>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146957</xdr:rowOff>
    </xdr:from>
    <xdr:to>
      <xdr:col>73</xdr:col>
      <xdr:colOff>44450</xdr:colOff>
      <xdr:row>43</xdr:row>
      <xdr:rowOff>77107</xdr:rowOff>
    </xdr:to>
    <xdr:sp macro="" textlink="">
      <xdr:nvSpPr>
        <xdr:cNvPr id="411" name="楕円 410"/>
        <xdr:cNvSpPr/>
      </xdr:nvSpPr>
      <xdr:spPr>
        <a:xfrm>
          <a:off x="15240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61884</xdr:rowOff>
    </xdr:from>
    <xdr:ext cx="762000" cy="259045"/>
    <xdr:sp macro="" textlink="">
      <xdr:nvSpPr>
        <xdr:cNvPr id="412" name="テキスト ボックス 411"/>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13" name="楕円 412"/>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14" name="テキスト ボックス 413"/>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67431</xdr:rowOff>
    </xdr:from>
    <xdr:to>
      <xdr:col>64</xdr:col>
      <xdr:colOff>152400</xdr:colOff>
      <xdr:row>43</xdr:row>
      <xdr:rowOff>169031</xdr:rowOff>
    </xdr:to>
    <xdr:sp macro="" textlink="">
      <xdr:nvSpPr>
        <xdr:cNvPr id="415" name="楕円 414"/>
        <xdr:cNvSpPr/>
      </xdr:nvSpPr>
      <xdr:spPr>
        <a:xfrm>
          <a:off x="13462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153808</xdr:rowOff>
    </xdr:from>
    <xdr:ext cx="762000" cy="259045"/>
    <xdr:sp macro="" textlink="">
      <xdr:nvSpPr>
        <xdr:cNvPr id="416" name="テキスト ボックス 415"/>
        <xdr:cNvSpPr txBox="1"/>
      </xdr:nvSpPr>
      <xdr:spPr>
        <a:xfrm>
          <a:off x="13131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ポイント）と改善され、各平均（類似団体・全国・県）を下回る結果となった。主な改善要因として、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合併特例事業債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等の地方債発行により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将来負担額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は増加（前年度比＋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百万円）したものの、財政調整基金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などにより公債費充当特定財源が増加（前年度比＋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2,396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百万円）したことが挙げられる。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教育環境整備等の大型事業に伴う地方債発行額の増加が見込まれるが、有利な地方債を活用するとともに、最小の経費で最大の行政サービスを継続的に行えるよう、財政健全化の取組みをより一層進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107345</xdr:rowOff>
    </xdr:from>
    <xdr:to>
      <xdr:col>81</xdr:col>
      <xdr:colOff>44450</xdr:colOff>
      <xdr:row>13</xdr:row>
      <xdr:rowOff>146413</xdr:rowOff>
    </xdr:to>
    <xdr:cxnSp macro="">
      <xdr:nvCxnSpPr>
        <xdr:cNvPr id="452" name="直線コネクタ 451"/>
        <xdr:cNvCxnSpPr/>
      </xdr:nvCxnSpPr>
      <xdr:spPr>
        <a:xfrm flipV="1">
          <a:off x="16179800" y="2336195"/>
          <a:ext cx="8382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3"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146413</xdr:rowOff>
    </xdr:from>
    <xdr:to>
      <xdr:col>77</xdr:col>
      <xdr:colOff>44450</xdr:colOff>
      <xdr:row>15</xdr:row>
      <xdr:rowOff>41366</xdr:rowOff>
    </xdr:to>
    <xdr:cxnSp macro="">
      <xdr:nvCxnSpPr>
        <xdr:cNvPr id="455" name="直線コネクタ 454"/>
        <xdr:cNvCxnSpPr/>
      </xdr:nvCxnSpPr>
      <xdr:spPr>
        <a:xfrm flipV="1">
          <a:off x="15290800" y="2375263"/>
          <a:ext cx="889000"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57" name="テキスト ボックス 456"/>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41366</xdr:rowOff>
    </xdr:from>
    <xdr:to>
      <xdr:col>72</xdr:col>
      <xdr:colOff>203200</xdr:colOff>
      <xdr:row>16</xdr:row>
      <xdr:rowOff>37677</xdr:rowOff>
    </xdr:to>
    <xdr:cxnSp macro="">
      <xdr:nvCxnSpPr>
        <xdr:cNvPr id="458" name="直線コネクタ 457"/>
        <xdr:cNvCxnSpPr/>
      </xdr:nvCxnSpPr>
      <xdr:spPr>
        <a:xfrm flipV="1">
          <a:off x="14401800" y="2613116"/>
          <a:ext cx="889000" cy="1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60" name="テキスト ボックス 459"/>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37677</xdr:rowOff>
    </xdr:from>
    <xdr:to>
      <xdr:col>68</xdr:col>
      <xdr:colOff>152400</xdr:colOff>
      <xdr:row>16</xdr:row>
      <xdr:rowOff>44571</xdr:rowOff>
    </xdr:to>
    <xdr:cxnSp macro="">
      <xdr:nvCxnSpPr>
        <xdr:cNvPr id="461" name="直線コネクタ 460"/>
        <xdr:cNvCxnSpPr/>
      </xdr:nvCxnSpPr>
      <xdr:spPr>
        <a:xfrm flipV="1">
          <a:off x="13512800" y="278087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3" name="テキスト ボックス 462"/>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5" name="テキスト ボックス 464"/>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56545</xdr:rowOff>
    </xdr:from>
    <xdr:to>
      <xdr:col>81</xdr:col>
      <xdr:colOff>95250</xdr:colOff>
      <xdr:row>13</xdr:row>
      <xdr:rowOff>158145</xdr:rowOff>
    </xdr:to>
    <xdr:sp macro="" textlink="">
      <xdr:nvSpPr>
        <xdr:cNvPr id="471" name="楕円 470"/>
        <xdr:cNvSpPr/>
      </xdr:nvSpPr>
      <xdr:spPr>
        <a:xfrm>
          <a:off x="16967200" y="22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149272</xdr:rowOff>
    </xdr:from>
    <xdr:ext cx="762000" cy="259045"/>
    <xdr:sp macro="" textlink="">
      <xdr:nvSpPr>
        <xdr:cNvPr id="472" name="将来負担の状況該当値テキスト"/>
        <xdr:cNvSpPr txBox="1"/>
      </xdr:nvSpPr>
      <xdr:spPr>
        <a:xfrm>
          <a:off x="17106900" y="22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95613</xdr:rowOff>
    </xdr:from>
    <xdr:to>
      <xdr:col>77</xdr:col>
      <xdr:colOff>95250</xdr:colOff>
      <xdr:row>14</xdr:row>
      <xdr:rowOff>25763</xdr:rowOff>
    </xdr:to>
    <xdr:sp macro="" textlink="">
      <xdr:nvSpPr>
        <xdr:cNvPr id="473" name="楕円 472"/>
        <xdr:cNvSpPr/>
      </xdr:nvSpPr>
      <xdr:spPr>
        <a:xfrm>
          <a:off x="161290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35940</xdr:rowOff>
    </xdr:from>
    <xdr:ext cx="736600" cy="259045"/>
    <xdr:sp macro="" textlink="">
      <xdr:nvSpPr>
        <xdr:cNvPr id="474" name="テキスト ボックス 473"/>
        <xdr:cNvSpPr txBox="1"/>
      </xdr:nvSpPr>
      <xdr:spPr>
        <a:xfrm>
          <a:off x="15798800" y="209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162016</xdr:rowOff>
    </xdr:from>
    <xdr:to>
      <xdr:col>73</xdr:col>
      <xdr:colOff>44450</xdr:colOff>
      <xdr:row>15</xdr:row>
      <xdr:rowOff>92166</xdr:rowOff>
    </xdr:to>
    <xdr:sp macro="" textlink="">
      <xdr:nvSpPr>
        <xdr:cNvPr id="475" name="楕円 474"/>
        <xdr:cNvSpPr/>
      </xdr:nvSpPr>
      <xdr:spPr>
        <a:xfrm>
          <a:off x="15240000" y="25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102343</xdr:rowOff>
    </xdr:from>
    <xdr:ext cx="762000" cy="259045"/>
    <xdr:sp macro="" textlink="">
      <xdr:nvSpPr>
        <xdr:cNvPr id="476" name="テキスト ボックス 475"/>
        <xdr:cNvSpPr txBox="1"/>
      </xdr:nvSpPr>
      <xdr:spPr>
        <a:xfrm>
          <a:off x="14909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158327</xdr:rowOff>
    </xdr:from>
    <xdr:to>
      <xdr:col>68</xdr:col>
      <xdr:colOff>203200</xdr:colOff>
      <xdr:row>16</xdr:row>
      <xdr:rowOff>88477</xdr:rowOff>
    </xdr:to>
    <xdr:sp macro="" textlink="">
      <xdr:nvSpPr>
        <xdr:cNvPr id="477" name="楕円 476"/>
        <xdr:cNvSpPr/>
      </xdr:nvSpPr>
      <xdr:spPr>
        <a:xfrm>
          <a:off x="14351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73254</xdr:rowOff>
    </xdr:from>
    <xdr:ext cx="762000" cy="259045"/>
    <xdr:sp macro="" textlink="">
      <xdr:nvSpPr>
        <xdr:cNvPr id="478" name="テキスト ボックス 477"/>
        <xdr:cNvSpPr txBox="1"/>
      </xdr:nvSpPr>
      <xdr:spPr>
        <a:xfrm>
          <a:off x="14020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165221</xdr:rowOff>
    </xdr:from>
    <xdr:to>
      <xdr:col>64</xdr:col>
      <xdr:colOff>152400</xdr:colOff>
      <xdr:row>16</xdr:row>
      <xdr:rowOff>95371</xdr:rowOff>
    </xdr:to>
    <xdr:sp macro="" textlink="">
      <xdr:nvSpPr>
        <xdr:cNvPr id="479" name="楕円 478"/>
        <xdr:cNvSpPr/>
      </xdr:nvSpPr>
      <xdr:spPr>
        <a:xfrm>
          <a:off x="134620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80148</xdr:rowOff>
    </xdr:from>
    <xdr:ext cx="762000" cy="259045"/>
    <xdr:sp macro="" textlink="">
      <xdr:nvSpPr>
        <xdr:cNvPr id="480" name="テキスト ボックス 479"/>
        <xdr:cNvSpPr txBox="1"/>
      </xdr:nvSpPr>
      <xdr:spPr>
        <a:xfrm>
          <a:off x="13131800" y="282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58,941
58,360
188.61
36,469,827
35,155,191
938,212
16,946,982
38,334,031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各平均（類似団体・全国・県）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を下回る結果となった。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保育園の民営化による保育士報酬</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により経常人件費総額は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今後は、人事評価制度を活用して、年功序列型の昇給制度からの脱却を図り、能力や実績を反映した給与体系への移行を積極的に進めるとともに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業務の効率化を図り、更なる人件費の抑制に努めていく。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104140</xdr:rowOff>
    </xdr:to>
    <xdr:cxnSp macro="">
      <xdr:nvCxnSpPr>
        <xdr:cNvPr id="66" name="直線コネクタ 65"/>
        <xdr:cNvCxnSpPr/>
      </xdr:nvCxnSpPr>
      <xdr:spPr>
        <a:xfrm flipV="1">
          <a:off x="3987800" y="6261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104140</xdr:rowOff>
    </xdr:to>
    <xdr:cxnSp macro="">
      <xdr:nvCxnSpPr>
        <xdr:cNvPr id="69" name="直線コネクタ 68"/>
        <xdr:cNvCxnSpPr/>
      </xdr:nvCxnSpPr>
      <xdr:spPr>
        <a:xfrm>
          <a:off x="3098800" y="627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104140</xdr:rowOff>
    </xdr:to>
    <xdr:cxnSp macro="">
      <xdr:nvCxnSpPr>
        <xdr:cNvPr id="72" name="直線コネクタ 71"/>
        <xdr:cNvCxnSpPr/>
      </xdr:nvCxnSpPr>
      <xdr:spPr>
        <a:xfrm>
          <a:off x="2209800" y="626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111760</xdr:rowOff>
    </xdr:to>
    <xdr:cxnSp macro="">
      <xdr:nvCxnSpPr>
        <xdr:cNvPr id="75" name="直線コネクタ 74"/>
        <xdr:cNvCxnSpPr/>
      </xdr:nvCxnSpPr>
      <xdr:spPr>
        <a:xfrm flipV="1">
          <a:off x="1320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90" name="テキスト ボックス 89"/>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94" name="テキスト ボックス 93"/>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ポイント増加して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各平均（類似団体・全国・県）を下回っている状況である。経常物件費総額は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今後は業務の民間委託化等により当該指標は悪化することが見込まれるが、経常的経費の削減に努め、低コストで質の高い行政サービスの提供を目指した行財政改革を進めていく。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138430</xdr:rowOff>
    </xdr:to>
    <xdr:cxnSp macro="">
      <xdr:nvCxnSpPr>
        <xdr:cNvPr id="122" name="直線コネクタ 121"/>
        <xdr:cNvCxnSpPr/>
      </xdr:nvCxnSpPr>
      <xdr:spPr>
        <a:xfrm flipV="1">
          <a:off x="16510000" y="25273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5" name="物件費最大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6" name="直線コネクタ 125"/>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xdr:rowOff>
    </xdr:from>
    <xdr:to>
      <xdr:col>82</xdr:col>
      <xdr:colOff>107950</xdr:colOff>
      <xdr:row>15</xdr:row>
      <xdr:rowOff>123190</xdr:rowOff>
    </xdr:to>
    <xdr:cxnSp macro="">
      <xdr:nvCxnSpPr>
        <xdr:cNvPr id="127" name="直線コネクタ 126"/>
        <xdr:cNvCxnSpPr/>
      </xdr:nvCxnSpPr>
      <xdr:spPr>
        <a:xfrm>
          <a:off x="15671800" y="25806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xdr:rowOff>
    </xdr:from>
    <xdr:to>
      <xdr:col>78</xdr:col>
      <xdr:colOff>69850</xdr:colOff>
      <xdr:row>15</xdr:row>
      <xdr:rowOff>8890</xdr:rowOff>
    </xdr:to>
    <xdr:cxnSp macro="">
      <xdr:nvCxnSpPr>
        <xdr:cNvPr id="130" name="直線コネクタ 129"/>
        <xdr:cNvCxnSpPr/>
      </xdr:nvCxnSpPr>
      <xdr:spPr>
        <a:xfrm>
          <a:off x="14782800" y="258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2" name="テキスト ボックス 131"/>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142240</xdr:rowOff>
    </xdr:from>
    <xdr:to>
      <xdr:col>73</xdr:col>
      <xdr:colOff>180975</xdr:colOff>
      <xdr:row>15</xdr:row>
      <xdr:rowOff>8890</xdr:rowOff>
    </xdr:to>
    <xdr:cxnSp macro="">
      <xdr:nvCxnSpPr>
        <xdr:cNvPr id="133" name="直線コネクタ 132"/>
        <xdr:cNvCxnSpPr/>
      </xdr:nvCxnSpPr>
      <xdr:spPr>
        <a:xfrm>
          <a:off x="13893800" y="2542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4" name="フローチャート: 判断 133"/>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5" name="テキスト ボックス 134"/>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73660</xdr:rowOff>
    </xdr:from>
    <xdr:to>
      <xdr:col>69</xdr:col>
      <xdr:colOff>92075</xdr:colOff>
      <xdr:row>14</xdr:row>
      <xdr:rowOff>142240</xdr:rowOff>
    </xdr:to>
    <xdr:cxnSp macro="">
      <xdr:nvCxnSpPr>
        <xdr:cNvPr id="136" name="直線コネクタ 135"/>
        <xdr:cNvCxnSpPr/>
      </xdr:nvCxnSpPr>
      <xdr:spPr>
        <a:xfrm>
          <a:off x="13004800" y="247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7" name="フローチャート: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38" name="テキスト ボックス 137"/>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39" name="フローチャート: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6" name="楕円 145"/>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7"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129540</xdr:rowOff>
    </xdr:from>
    <xdr:to>
      <xdr:col>78</xdr:col>
      <xdr:colOff>120650</xdr:colOff>
      <xdr:row>15</xdr:row>
      <xdr:rowOff>59690</xdr:rowOff>
    </xdr:to>
    <xdr:sp macro="" textlink="">
      <xdr:nvSpPr>
        <xdr:cNvPr id="148" name="楕円 147"/>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69867</xdr:rowOff>
    </xdr:from>
    <xdr:ext cx="736600" cy="259045"/>
    <xdr:sp macro="" textlink="">
      <xdr:nvSpPr>
        <xdr:cNvPr id="149" name="テキスト ボックス 148"/>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129540</xdr:rowOff>
    </xdr:from>
    <xdr:to>
      <xdr:col>74</xdr:col>
      <xdr:colOff>31750</xdr:colOff>
      <xdr:row>15</xdr:row>
      <xdr:rowOff>59690</xdr:rowOff>
    </xdr:to>
    <xdr:sp macro="" textlink="">
      <xdr:nvSpPr>
        <xdr:cNvPr id="150" name="楕円 149"/>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69867</xdr:rowOff>
    </xdr:from>
    <xdr:ext cx="762000" cy="259045"/>
    <xdr:sp macro="" textlink="">
      <xdr:nvSpPr>
        <xdr:cNvPr id="151" name="テキスト ボックス 150"/>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91440</xdr:rowOff>
    </xdr:from>
    <xdr:to>
      <xdr:col>69</xdr:col>
      <xdr:colOff>142875</xdr:colOff>
      <xdr:row>15</xdr:row>
      <xdr:rowOff>21590</xdr:rowOff>
    </xdr:to>
    <xdr:sp macro="" textlink="">
      <xdr:nvSpPr>
        <xdr:cNvPr id="152" name="楕円 151"/>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31767</xdr:rowOff>
    </xdr:from>
    <xdr:ext cx="762000" cy="259045"/>
    <xdr:sp macro="" textlink="">
      <xdr:nvSpPr>
        <xdr:cNvPr id="153" name="テキスト ボックス 152"/>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22860</xdr:rowOff>
    </xdr:from>
    <xdr:to>
      <xdr:col>65</xdr:col>
      <xdr:colOff>53975</xdr:colOff>
      <xdr:row>14</xdr:row>
      <xdr:rowOff>124460</xdr:rowOff>
    </xdr:to>
    <xdr:sp macro="" textlink="">
      <xdr:nvSpPr>
        <xdr:cNvPr id="154" name="楕円 153"/>
        <xdr:cNvSpPr/>
      </xdr:nvSpPr>
      <xdr:spPr>
        <a:xfrm>
          <a:off x="12954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134637</xdr:rowOff>
    </xdr:from>
    <xdr:ext cx="762000" cy="259045"/>
    <xdr:sp macro="" textlink="">
      <xdr:nvSpPr>
        <xdr:cNvPr id="155" name="テキスト ボックス 154"/>
        <xdr:cNvSpPr txBox="1"/>
      </xdr:nvSpPr>
      <xdr:spPr>
        <a:xfrm>
          <a:off x="12623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％となり、類似団体平均との乖離は拡大したもの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県平均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下回っている状況である。上昇傾向にある要因として、保育園民営化に伴う私立保育所運営費負担金の増や障害福祉サービス費の伸びが顕著なことが挙げられ、経常扶助費総額は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6,945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今後も高齢化の進展等よる社会保障受給者が増加し、それに比例して扶助費も増加が予想されることから、資格審査等の適正化や受益者負担等の検討を行いながら、傾向に留意していく。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3" name="直線コネクタ 182"/>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6"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7" name="直線コネクタ 186"/>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xdr:rowOff>
    </xdr:from>
    <xdr:to>
      <xdr:col>24</xdr:col>
      <xdr:colOff>25400</xdr:colOff>
      <xdr:row>56</xdr:row>
      <xdr:rowOff>104140</xdr:rowOff>
    </xdr:to>
    <xdr:cxnSp macro="">
      <xdr:nvCxnSpPr>
        <xdr:cNvPr id="188" name="直線コネクタ 187"/>
        <xdr:cNvCxnSpPr/>
      </xdr:nvCxnSpPr>
      <xdr:spPr>
        <a:xfrm>
          <a:off x="3987800" y="96062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9"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90" name="フローチャート: 判断 189"/>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5080</xdr:rowOff>
    </xdr:to>
    <xdr:cxnSp macro="">
      <xdr:nvCxnSpPr>
        <xdr:cNvPr id="191" name="直線コネクタ 190"/>
        <xdr:cNvCxnSpPr/>
      </xdr:nvCxnSpPr>
      <xdr:spPr>
        <a:xfrm>
          <a:off x="3098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2" name="フローチャート: 判断 191"/>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3" name="テキスト ボックス 192"/>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85090</xdr:rowOff>
    </xdr:from>
    <xdr:to>
      <xdr:col>15</xdr:col>
      <xdr:colOff>98425</xdr:colOff>
      <xdr:row>55</xdr:row>
      <xdr:rowOff>146050</xdr:rowOff>
    </xdr:to>
    <xdr:cxnSp macro="">
      <xdr:nvCxnSpPr>
        <xdr:cNvPr id="194" name="直線コネクタ 193"/>
        <xdr:cNvCxnSpPr/>
      </xdr:nvCxnSpPr>
      <xdr:spPr>
        <a:xfrm>
          <a:off x="2209800" y="9514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5" name="フローチャート: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6" name="テキスト ボックス 19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55</xdr:row>
      <xdr:rowOff>85090</xdr:rowOff>
    </xdr:to>
    <xdr:cxnSp macro="">
      <xdr:nvCxnSpPr>
        <xdr:cNvPr id="197" name="直線コネクタ 196"/>
        <xdr:cNvCxnSpPr/>
      </xdr:nvCxnSpPr>
      <xdr:spPr>
        <a:xfrm>
          <a:off x="1320800" y="9408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9" name="テキスト ボックス 198"/>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7" name="楕円 206"/>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25417</xdr:rowOff>
    </xdr:from>
    <xdr:ext cx="762000" cy="259045"/>
    <xdr:sp macro="" textlink="">
      <xdr:nvSpPr>
        <xdr:cNvPr id="208" name="扶助費該当値テキスト"/>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125730</xdr:rowOff>
    </xdr:from>
    <xdr:to>
      <xdr:col>20</xdr:col>
      <xdr:colOff>38100</xdr:colOff>
      <xdr:row>56</xdr:row>
      <xdr:rowOff>55880</xdr:rowOff>
    </xdr:to>
    <xdr:sp macro="" textlink="">
      <xdr:nvSpPr>
        <xdr:cNvPr id="209" name="楕円 208"/>
        <xdr:cNvSpPr/>
      </xdr:nvSpPr>
      <xdr:spPr>
        <a:xfrm>
          <a:off x="3937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210" name="テキスト ボックス 209"/>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1" name="楕円 210"/>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12" name="テキスト ボックス 211"/>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34290</xdr:rowOff>
    </xdr:from>
    <xdr:to>
      <xdr:col>11</xdr:col>
      <xdr:colOff>60325</xdr:colOff>
      <xdr:row>55</xdr:row>
      <xdr:rowOff>135890</xdr:rowOff>
    </xdr:to>
    <xdr:sp macro="" textlink="">
      <xdr:nvSpPr>
        <xdr:cNvPr id="213" name="楕円 212"/>
        <xdr:cNvSpPr/>
      </xdr:nvSpPr>
      <xdr:spPr>
        <a:xfrm>
          <a:off x="2159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120667</xdr:rowOff>
    </xdr:from>
    <xdr:ext cx="762000" cy="259045"/>
    <xdr:sp macro="" textlink="">
      <xdr:nvSpPr>
        <xdr:cNvPr id="214" name="テキスト ボックス 213"/>
        <xdr:cNvSpPr txBox="1"/>
      </xdr:nvSpPr>
      <xdr:spPr>
        <a:xfrm>
          <a:off x="1828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5" name="楕円 214"/>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6" name="テキスト ボックス 215"/>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し、類似団体平均を引き続き下回ったものの、全国及び県平均を上回る結果は変わらなかった。当該指標に大きく影響を与えるものは、特別会計に対する繰出金である。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前年度から大きな増減は見られなかったが、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今後も高齢化の進展に伴い、医療給付費や介護サービス等給付費の増加が見込まれ、それに伴い一般会計からの繰出金も必要となることから、保険料の適正化等に随時留意し、財政健全化に努めていく。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6" name="直線コネクタ 245"/>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7"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8" name="直線コネクタ 247"/>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9"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50" name="直線コネクタ 249"/>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51888</xdr:rowOff>
    </xdr:from>
    <xdr:to>
      <xdr:col>82</xdr:col>
      <xdr:colOff>107950</xdr:colOff>
      <xdr:row>56</xdr:row>
      <xdr:rowOff>64951</xdr:rowOff>
    </xdr:to>
    <xdr:cxnSp macro="">
      <xdr:nvCxnSpPr>
        <xdr:cNvPr id="251" name="直線コネクタ 250"/>
        <xdr:cNvCxnSpPr/>
      </xdr:nvCxnSpPr>
      <xdr:spPr>
        <a:xfrm flipV="1">
          <a:off x="15671800" y="965308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2"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3" name="フローチャート: 判断 252"/>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64951</xdr:rowOff>
    </xdr:to>
    <xdr:cxnSp macro="">
      <xdr:nvCxnSpPr>
        <xdr:cNvPr id="254" name="直線コネクタ 253"/>
        <xdr:cNvCxnSpPr/>
      </xdr:nvCxnSpPr>
      <xdr:spPr>
        <a:xfrm>
          <a:off x="14782800" y="9646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45357</xdr:rowOff>
    </xdr:from>
    <xdr:to>
      <xdr:col>73</xdr:col>
      <xdr:colOff>180975</xdr:colOff>
      <xdr:row>56</xdr:row>
      <xdr:rowOff>64951</xdr:rowOff>
    </xdr:to>
    <xdr:cxnSp macro="">
      <xdr:nvCxnSpPr>
        <xdr:cNvPr id="257" name="直線コネクタ 256"/>
        <xdr:cNvCxnSpPr/>
      </xdr:nvCxnSpPr>
      <xdr:spPr>
        <a:xfrm flipV="1">
          <a:off x="13893800" y="9646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8" name="フローチャート: 判断 257"/>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9" name="テキスト ボックス 258"/>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171087</xdr:rowOff>
    </xdr:from>
    <xdr:to>
      <xdr:col>69</xdr:col>
      <xdr:colOff>92075</xdr:colOff>
      <xdr:row>56</xdr:row>
      <xdr:rowOff>64951</xdr:rowOff>
    </xdr:to>
    <xdr:cxnSp macro="">
      <xdr:nvCxnSpPr>
        <xdr:cNvPr id="260" name="直線コネクタ 259"/>
        <xdr:cNvCxnSpPr/>
      </xdr:nvCxnSpPr>
      <xdr:spPr>
        <a:xfrm>
          <a:off x="13004800" y="96008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61" name="フローチャート: 判断 260"/>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2" name="テキスト ボックス 261"/>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3" name="フローチャート: 判断 262"/>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4" name="テキスト ボックス 263"/>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70" name="楕円 269"/>
        <xdr:cNvSpPr/>
      </xdr:nvSpPr>
      <xdr:spPr>
        <a:xfrm>
          <a:off x="164592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17615</xdr:rowOff>
    </xdr:from>
    <xdr:ext cx="762000" cy="259045"/>
    <xdr:sp macro="" textlink="">
      <xdr:nvSpPr>
        <xdr:cNvPr id="271" name="その他該当値テキスト"/>
        <xdr:cNvSpPr txBox="1"/>
      </xdr:nvSpPr>
      <xdr:spPr>
        <a:xfrm>
          <a:off x="16598900" y="944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14151</xdr:rowOff>
    </xdr:from>
    <xdr:to>
      <xdr:col>78</xdr:col>
      <xdr:colOff>120650</xdr:colOff>
      <xdr:row>56</xdr:row>
      <xdr:rowOff>115751</xdr:rowOff>
    </xdr:to>
    <xdr:sp macro="" textlink="">
      <xdr:nvSpPr>
        <xdr:cNvPr id="272" name="楕円 271"/>
        <xdr:cNvSpPr/>
      </xdr:nvSpPr>
      <xdr:spPr>
        <a:xfrm>
          <a:off x="15621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125928</xdr:rowOff>
    </xdr:from>
    <xdr:ext cx="736600" cy="259045"/>
    <xdr:sp macro="" textlink="">
      <xdr:nvSpPr>
        <xdr:cNvPr id="273" name="テキスト ボックス 272"/>
        <xdr:cNvSpPr txBox="1"/>
      </xdr:nvSpPr>
      <xdr:spPr>
        <a:xfrm>
          <a:off x="15290800" y="938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4" name="楕円 273"/>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5" name="テキスト ボックス 274"/>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14151</xdr:rowOff>
    </xdr:from>
    <xdr:to>
      <xdr:col>69</xdr:col>
      <xdr:colOff>142875</xdr:colOff>
      <xdr:row>56</xdr:row>
      <xdr:rowOff>115751</xdr:rowOff>
    </xdr:to>
    <xdr:sp macro="" textlink="">
      <xdr:nvSpPr>
        <xdr:cNvPr id="276" name="楕円 275"/>
        <xdr:cNvSpPr/>
      </xdr:nvSpPr>
      <xdr:spPr>
        <a:xfrm>
          <a:off x="13843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125928</xdr:rowOff>
    </xdr:from>
    <xdr:ext cx="762000" cy="259045"/>
    <xdr:sp macro="" textlink="">
      <xdr:nvSpPr>
        <xdr:cNvPr id="277" name="テキスト ボックス 276"/>
        <xdr:cNvSpPr txBox="1"/>
      </xdr:nvSpPr>
      <xdr:spPr>
        <a:xfrm>
          <a:off x="13512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120287</xdr:rowOff>
    </xdr:from>
    <xdr:to>
      <xdr:col>65</xdr:col>
      <xdr:colOff>53975</xdr:colOff>
      <xdr:row>56</xdr:row>
      <xdr:rowOff>50437</xdr:rowOff>
    </xdr:to>
    <xdr:sp macro="" textlink="">
      <xdr:nvSpPr>
        <xdr:cNvPr id="278" name="楕円 277"/>
        <xdr:cNvSpPr/>
      </xdr:nvSpPr>
      <xdr:spPr>
        <a:xfrm>
          <a:off x="12954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60614</xdr:rowOff>
    </xdr:from>
    <xdr:ext cx="762000" cy="259045"/>
    <xdr:sp macro="" textlink="">
      <xdr:nvSpPr>
        <xdr:cNvPr id="279" name="テキスト ボックス 278"/>
        <xdr:cNvSpPr txBox="1"/>
      </xdr:nvSpPr>
      <xdr:spPr>
        <a:xfrm>
          <a:off x="12623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、各平均（類似団体・全国・県）を上回る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％となった。当該指標に大きく影響を与えるものは、公営企業に対する補助費等や一部事務組合に対する負担金である。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宇城広域連合への負担金（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経常一般分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主な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年度以降、公営企業や関係団体に対する補助金の適正化に努めているが、今後はさらに、健全化対策の執行管理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経費縮減に努めていく。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4" name="直線コネクタ 303"/>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5"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6" name="直線コネクタ 305"/>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7"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8" name="直線コネクタ 307"/>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154432</xdr:rowOff>
    </xdr:to>
    <xdr:cxnSp macro="">
      <xdr:nvCxnSpPr>
        <xdr:cNvPr id="309" name="直線コネクタ 308"/>
        <xdr:cNvCxnSpPr/>
      </xdr:nvCxnSpPr>
      <xdr:spPr>
        <a:xfrm flipV="1">
          <a:off x="15671800" y="62854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10"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11" name="フローチャート: 判断 310"/>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154432</xdr:rowOff>
    </xdr:to>
    <xdr:cxnSp macro="">
      <xdr:nvCxnSpPr>
        <xdr:cNvPr id="312" name="直線コネクタ 311"/>
        <xdr:cNvCxnSpPr/>
      </xdr:nvCxnSpPr>
      <xdr:spPr>
        <a:xfrm>
          <a:off x="14782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3" name="フローチャート: 判断 312"/>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4" name="テキスト ボックス 313"/>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5842</xdr:rowOff>
    </xdr:to>
    <xdr:cxnSp macro="">
      <xdr:nvCxnSpPr>
        <xdr:cNvPr id="315" name="直線コネクタ 314"/>
        <xdr:cNvCxnSpPr/>
      </xdr:nvCxnSpPr>
      <xdr:spPr>
        <a:xfrm flipV="1">
          <a:off x="13893800" y="6312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6" name="フローチャート: 判断 315"/>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7" name="テキスト ボックス 316"/>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37</xdr:row>
      <xdr:rowOff>5842</xdr:rowOff>
    </xdr:to>
    <xdr:cxnSp macro="">
      <xdr:nvCxnSpPr>
        <xdr:cNvPr id="318" name="直線コネクタ 317"/>
        <xdr:cNvCxnSpPr/>
      </xdr:nvCxnSpPr>
      <xdr:spPr>
        <a:xfrm>
          <a:off x="13004800" y="624433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9" name="フローチャート: 判断 318"/>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20" name="テキスト ボックス 319"/>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21" name="フローチャート: 判断 320"/>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2" name="テキスト ボックス 321"/>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8" name="楕円 327"/>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34561</xdr:rowOff>
    </xdr:from>
    <xdr:ext cx="762000" cy="259045"/>
    <xdr:sp macro="" textlink="">
      <xdr:nvSpPr>
        <xdr:cNvPr id="329"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30" name="楕円 329"/>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31" name="テキスト ボックス 330"/>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2" name="楕円 331"/>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33" name="テキスト ボックス 33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4" name="楕円 333"/>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5" name="テキスト ボックス 334"/>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6" name="楕円 335"/>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37" name="テキスト ボックス 336"/>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％となったものの、各平均（類似団体・全国・県）を上回る結果となった。前年度に償還が終了した地方債の影響で、公債費総額は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防災拠点センター建設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事業等により前年度同様多額の地方債を発行しており、今後それらの地方債の償還が始まることで、当該指標はさらに悪化することが予想される。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7" name="直線コネクタ 366"/>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8"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9" name="直線コネクタ 368"/>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70"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71" name="直線コネクタ 370"/>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113937</xdr:rowOff>
    </xdr:from>
    <xdr:to>
      <xdr:col>24</xdr:col>
      <xdr:colOff>25400</xdr:colOff>
      <xdr:row>79</xdr:row>
      <xdr:rowOff>46989</xdr:rowOff>
    </xdr:to>
    <xdr:cxnSp macro="">
      <xdr:nvCxnSpPr>
        <xdr:cNvPr id="372" name="直線コネクタ 371"/>
        <xdr:cNvCxnSpPr/>
      </xdr:nvCxnSpPr>
      <xdr:spPr>
        <a:xfrm flipV="1">
          <a:off x="3987800" y="13487037"/>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3"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4" name="フローチャート: 判断 373"/>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86179</xdr:rowOff>
    </xdr:to>
    <xdr:cxnSp macro="">
      <xdr:nvCxnSpPr>
        <xdr:cNvPr id="375" name="直線コネクタ 374"/>
        <xdr:cNvCxnSpPr/>
      </xdr:nvCxnSpPr>
      <xdr:spPr>
        <a:xfrm flipV="1">
          <a:off x="3098800" y="1359153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6" name="フローチャート: 判断 375"/>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7" name="テキスト ボックス 376"/>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86179</xdr:rowOff>
    </xdr:from>
    <xdr:to>
      <xdr:col>15</xdr:col>
      <xdr:colOff>98425</xdr:colOff>
      <xdr:row>79</xdr:row>
      <xdr:rowOff>125368</xdr:rowOff>
    </xdr:to>
    <xdr:cxnSp macro="">
      <xdr:nvCxnSpPr>
        <xdr:cNvPr id="378" name="直線コネクタ 377"/>
        <xdr:cNvCxnSpPr/>
      </xdr:nvCxnSpPr>
      <xdr:spPr>
        <a:xfrm flipV="1">
          <a:off x="2209800" y="1363072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9" name="フローチャート: 判断 378"/>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0" name="テキスト ボックス 379"/>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118836</xdr:rowOff>
    </xdr:from>
    <xdr:to>
      <xdr:col>11</xdr:col>
      <xdr:colOff>9525</xdr:colOff>
      <xdr:row>79</xdr:row>
      <xdr:rowOff>125368</xdr:rowOff>
    </xdr:to>
    <xdr:cxnSp macro="">
      <xdr:nvCxnSpPr>
        <xdr:cNvPr id="381" name="直線コネクタ 380"/>
        <xdr:cNvCxnSpPr/>
      </xdr:nvCxnSpPr>
      <xdr:spPr>
        <a:xfrm>
          <a:off x="1320800" y="136633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2" name="フローチャート: 判断 381"/>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3" name="テキスト ボックス 382"/>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4" name="フローチャート: 判断 383"/>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5" name="テキスト ボックス 384"/>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63137</xdr:rowOff>
    </xdr:from>
    <xdr:to>
      <xdr:col>24</xdr:col>
      <xdr:colOff>76200</xdr:colOff>
      <xdr:row>78</xdr:row>
      <xdr:rowOff>164737</xdr:rowOff>
    </xdr:to>
    <xdr:sp macro="" textlink="">
      <xdr:nvSpPr>
        <xdr:cNvPr id="391" name="楕円 390"/>
        <xdr:cNvSpPr/>
      </xdr:nvSpPr>
      <xdr:spPr>
        <a:xfrm>
          <a:off x="47752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35214</xdr:rowOff>
    </xdr:from>
    <xdr:ext cx="762000" cy="259045"/>
    <xdr:sp macro="" textlink="">
      <xdr:nvSpPr>
        <xdr:cNvPr id="392" name="公債費該当値テキスト"/>
        <xdr:cNvSpPr txBox="1"/>
      </xdr:nvSpPr>
      <xdr:spPr>
        <a:xfrm>
          <a:off x="49149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93" name="楕円 392"/>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94" name="テキスト ボックス 393"/>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35379</xdr:rowOff>
    </xdr:from>
    <xdr:to>
      <xdr:col>15</xdr:col>
      <xdr:colOff>149225</xdr:colOff>
      <xdr:row>79</xdr:row>
      <xdr:rowOff>136979</xdr:rowOff>
    </xdr:to>
    <xdr:sp macro="" textlink="">
      <xdr:nvSpPr>
        <xdr:cNvPr id="395" name="楕円 394"/>
        <xdr:cNvSpPr/>
      </xdr:nvSpPr>
      <xdr:spPr>
        <a:xfrm>
          <a:off x="3048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121756</xdr:rowOff>
    </xdr:from>
    <xdr:ext cx="762000" cy="259045"/>
    <xdr:sp macro="" textlink="">
      <xdr:nvSpPr>
        <xdr:cNvPr id="396" name="テキスト ボックス 395"/>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74568</xdr:rowOff>
    </xdr:from>
    <xdr:to>
      <xdr:col>11</xdr:col>
      <xdr:colOff>60325</xdr:colOff>
      <xdr:row>80</xdr:row>
      <xdr:rowOff>4718</xdr:rowOff>
    </xdr:to>
    <xdr:sp macro="" textlink="">
      <xdr:nvSpPr>
        <xdr:cNvPr id="397" name="楕円 396"/>
        <xdr:cNvSpPr/>
      </xdr:nvSpPr>
      <xdr:spPr>
        <a:xfrm>
          <a:off x="21590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160945</xdr:rowOff>
    </xdr:from>
    <xdr:ext cx="762000" cy="259045"/>
    <xdr:sp macro="" textlink="">
      <xdr:nvSpPr>
        <xdr:cNvPr id="398" name="テキスト ボックス 397"/>
        <xdr:cNvSpPr txBox="1"/>
      </xdr:nvSpPr>
      <xdr:spPr>
        <a:xfrm>
          <a:off x="1828800" y="1370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399" name="楕円 398"/>
        <xdr:cNvSpPr/>
      </xdr:nvSpPr>
      <xdr:spPr>
        <a:xfrm>
          <a:off x="1270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154413</xdr:rowOff>
    </xdr:from>
    <xdr:ext cx="762000" cy="259045"/>
    <xdr:sp macro="" textlink="">
      <xdr:nvSpPr>
        <xdr:cNvPr id="400" name="テキスト ボックス 399"/>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公債費を除く経常収支比率は、前年度から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ポイント悪化したものの、各平均（類似団体・全国・県）を下回っている。この悪化の要因として、「扶助費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及び物件費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の伸び」と「普通交付税の減少による経常一般財源の落ち込み」が挙げられる。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次年度以降も、同様の状況が継続すると見込まれるため、歳入面では税収や使用料等の債権管理を徹底することで財政基盤の強化に努めていく。また、歳出面では、担当部局がコスト意識を持ち、経常的経費の削減など歳入規模に応じた歳出の見直しを行う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6" name="直線コネクタ 425"/>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7"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8" name="直線コネクタ 427"/>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9"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30" name="直線コネクタ 429"/>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77</xdr:row>
      <xdr:rowOff>33274</xdr:rowOff>
    </xdr:to>
    <xdr:cxnSp macro="">
      <xdr:nvCxnSpPr>
        <xdr:cNvPr id="431" name="直線コネクタ 430"/>
        <xdr:cNvCxnSpPr/>
      </xdr:nvCxnSpPr>
      <xdr:spPr>
        <a:xfrm>
          <a:off x="15671800" y="131663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2"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3" name="フローチャート: 判断 432"/>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76</xdr:row>
      <xdr:rowOff>136144</xdr:rowOff>
    </xdr:to>
    <xdr:cxnSp macro="">
      <xdr:nvCxnSpPr>
        <xdr:cNvPr id="434" name="直線コネクタ 433"/>
        <xdr:cNvCxnSpPr/>
      </xdr:nvCxnSpPr>
      <xdr:spPr>
        <a:xfrm>
          <a:off x="14782800" y="13120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5" name="フローチャート: 判断 434"/>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6" name="テキスト ボックス 435"/>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90424</xdr:rowOff>
    </xdr:to>
    <xdr:cxnSp macro="">
      <xdr:nvCxnSpPr>
        <xdr:cNvPr id="437" name="直線コネクタ 436"/>
        <xdr:cNvCxnSpPr/>
      </xdr:nvCxnSpPr>
      <xdr:spPr>
        <a:xfrm>
          <a:off x="13893800" y="131023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8" name="フローチャート: 判断 437"/>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9" name="テキスト ボックス 438"/>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76</xdr:row>
      <xdr:rowOff>72137</xdr:rowOff>
    </xdr:to>
    <xdr:cxnSp macro="">
      <xdr:nvCxnSpPr>
        <xdr:cNvPr id="440" name="直線コネクタ 439"/>
        <xdr:cNvCxnSpPr/>
      </xdr:nvCxnSpPr>
      <xdr:spPr>
        <a:xfrm>
          <a:off x="13004800" y="12860020"/>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41" name="フローチャート: 判断 440"/>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2" name="テキスト ボックス 441"/>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3" name="フローチャート: 判断 442"/>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4" name="テキスト ボックス 443"/>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50" name="楕円 449"/>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170451</xdr:rowOff>
    </xdr:from>
    <xdr:ext cx="762000" cy="259045"/>
    <xdr:sp macro="" textlink="">
      <xdr:nvSpPr>
        <xdr:cNvPr id="451" name="公債費以外該当値テキスト"/>
        <xdr:cNvSpPr txBox="1"/>
      </xdr:nvSpPr>
      <xdr:spPr>
        <a:xfrm>
          <a:off x="16598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52" name="楕円 451"/>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25671</xdr:rowOff>
    </xdr:from>
    <xdr:ext cx="736600" cy="259045"/>
    <xdr:sp macro="" textlink="">
      <xdr:nvSpPr>
        <xdr:cNvPr id="453" name="テキスト ボックス 452"/>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54" name="楕円 453"/>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55" name="テキスト ボックス 454"/>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6" name="楕円 455"/>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57" name="テキスト ボックス 456"/>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8" name="楕円 457"/>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9" name="テキスト ボックス 458"/>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114422</xdr:rowOff>
    </xdr:from>
    <xdr:to>
      <xdr:col>29</xdr:col>
      <xdr:colOff>127000</xdr:colOff>
      <xdr:row>16</xdr:row>
      <xdr:rowOff>143470</xdr:rowOff>
    </xdr:to>
    <xdr:cxnSp macro="">
      <xdr:nvCxnSpPr>
        <xdr:cNvPr id="52" name="直線コネクタ 51"/>
        <xdr:cNvCxnSpPr/>
      </xdr:nvCxnSpPr>
      <xdr:spPr bwMode="auto">
        <a:xfrm>
          <a:off x="5003800" y="2905247"/>
          <a:ext cx="647700" cy="29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114422</xdr:rowOff>
    </xdr:from>
    <xdr:to>
      <xdr:col>26</xdr:col>
      <xdr:colOff>50800</xdr:colOff>
      <xdr:row>16</xdr:row>
      <xdr:rowOff>122896</xdr:rowOff>
    </xdr:to>
    <xdr:cxnSp macro="">
      <xdr:nvCxnSpPr>
        <xdr:cNvPr id="55" name="直線コネクタ 54"/>
        <xdr:cNvCxnSpPr/>
      </xdr:nvCxnSpPr>
      <xdr:spPr bwMode="auto">
        <a:xfrm flipV="1">
          <a:off x="4305300" y="2905247"/>
          <a:ext cx="698500" cy="8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70579</xdr:rowOff>
    </xdr:from>
    <xdr:to>
      <xdr:col>22</xdr:col>
      <xdr:colOff>114300</xdr:colOff>
      <xdr:row>16</xdr:row>
      <xdr:rowOff>122896</xdr:rowOff>
    </xdr:to>
    <xdr:cxnSp macro="">
      <xdr:nvCxnSpPr>
        <xdr:cNvPr id="58" name="直線コネクタ 57"/>
        <xdr:cNvCxnSpPr/>
      </xdr:nvCxnSpPr>
      <xdr:spPr bwMode="auto">
        <a:xfrm>
          <a:off x="3606800" y="2861404"/>
          <a:ext cx="698500" cy="52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70579</xdr:rowOff>
    </xdr:from>
    <xdr:to>
      <xdr:col>18</xdr:col>
      <xdr:colOff>177800</xdr:colOff>
      <xdr:row>16</xdr:row>
      <xdr:rowOff>81454</xdr:rowOff>
    </xdr:to>
    <xdr:cxnSp macro="">
      <xdr:nvCxnSpPr>
        <xdr:cNvPr id="61" name="直線コネクタ 60"/>
        <xdr:cNvCxnSpPr/>
      </xdr:nvCxnSpPr>
      <xdr:spPr bwMode="auto">
        <a:xfrm flipV="1">
          <a:off x="2908300" y="2861404"/>
          <a:ext cx="698500" cy="1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92670</xdr:rowOff>
    </xdr:from>
    <xdr:to>
      <xdr:col>29</xdr:col>
      <xdr:colOff>177800</xdr:colOff>
      <xdr:row>17</xdr:row>
      <xdr:rowOff>22820</xdr:rowOff>
    </xdr:to>
    <xdr:sp macro="" textlink="">
      <xdr:nvSpPr>
        <xdr:cNvPr id="71" name="楕円 70"/>
        <xdr:cNvSpPr/>
      </xdr:nvSpPr>
      <xdr:spPr bwMode="auto">
        <a:xfrm>
          <a:off x="5600700" y="2883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64747</xdr:rowOff>
    </xdr:from>
    <xdr:ext cx="762000" cy="259045"/>
    <xdr:sp macro="" textlink="">
      <xdr:nvSpPr>
        <xdr:cNvPr id="72" name="人口1人当たり決算額の推移該当値テキスト130"/>
        <xdr:cNvSpPr txBox="1"/>
      </xdr:nvSpPr>
      <xdr:spPr>
        <a:xfrm>
          <a:off x="5740400" y="28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63622</xdr:rowOff>
    </xdr:from>
    <xdr:to>
      <xdr:col>26</xdr:col>
      <xdr:colOff>101600</xdr:colOff>
      <xdr:row>16</xdr:row>
      <xdr:rowOff>165222</xdr:rowOff>
    </xdr:to>
    <xdr:sp macro="" textlink="">
      <xdr:nvSpPr>
        <xdr:cNvPr id="73" name="楕円 72"/>
        <xdr:cNvSpPr/>
      </xdr:nvSpPr>
      <xdr:spPr bwMode="auto">
        <a:xfrm>
          <a:off x="4953000" y="2854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3949</xdr:rowOff>
    </xdr:from>
    <xdr:ext cx="736600" cy="259045"/>
    <xdr:sp macro="" textlink="">
      <xdr:nvSpPr>
        <xdr:cNvPr id="74" name="テキスト ボックス 73"/>
        <xdr:cNvSpPr txBox="1"/>
      </xdr:nvSpPr>
      <xdr:spPr>
        <a:xfrm>
          <a:off x="4622800" y="2623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72096</xdr:rowOff>
    </xdr:from>
    <xdr:to>
      <xdr:col>22</xdr:col>
      <xdr:colOff>165100</xdr:colOff>
      <xdr:row>17</xdr:row>
      <xdr:rowOff>2246</xdr:rowOff>
    </xdr:to>
    <xdr:sp macro="" textlink="">
      <xdr:nvSpPr>
        <xdr:cNvPr id="75" name="楕円 74"/>
        <xdr:cNvSpPr/>
      </xdr:nvSpPr>
      <xdr:spPr bwMode="auto">
        <a:xfrm>
          <a:off x="4254500" y="2862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158473</xdr:rowOff>
    </xdr:from>
    <xdr:ext cx="762000" cy="259045"/>
    <xdr:sp macro="" textlink="">
      <xdr:nvSpPr>
        <xdr:cNvPr id="76" name="テキスト ボックス 75"/>
        <xdr:cNvSpPr txBox="1"/>
      </xdr:nvSpPr>
      <xdr:spPr>
        <a:xfrm>
          <a:off x="3924300" y="294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19779</xdr:rowOff>
    </xdr:from>
    <xdr:to>
      <xdr:col>19</xdr:col>
      <xdr:colOff>38100</xdr:colOff>
      <xdr:row>16</xdr:row>
      <xdr:rowOff>121379</xdr:rowOff>
    </xdr:to>
    <xdr:sp macro="" textlink="">
      <xdr:nvSpPr>
        <xdr:cNvPr id="77" name="楕円 76"/>
        <xdr:cNvSpPr/>
      </xdr:nvSpPr>
      <xdr:spPr bwMode="auto">
        <a:xfrm>
          <a:off x="3556000" y="2810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131556</xdr:rowOff>
    </xdr:from>
    <xdr:ext cx="762000" cy="259045"/>
    <xdr:sp macro="" textlink="">
      <xdr:nvSpPr>
        <xdr:cNvPr id="78" name="テキスト ボックス 77"/>
        <xdr:cNvSpPr txBox="1"/>
      </xdr:nvSpPr>
      <xdr:spPr>
        <a:xfrm>
          <a:off x="3225800" y="25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30654</xdr:rowOff>
    </xdr:from>
    <xdr:to>
      <xdr:col>15</xdr:col>
      <xdr:colOff>101600</xdr:colOff>
      <xdr:row>16</xdr:row>
      <xdr:rowOff>132254</xdr:rowOff>
    </xdr:to>
    <xdr:sp macro="" textlink="">
      <xdr:nvSpPr>
        <xdr:cNvPr id="79" name="楕円 78"/>
        <xdr:cNvSpPr/>
      </xdr:nvSpPr>
      <xdr:spPr bwMode="auto">
        <a:xfrm>
          <a:off x="2857500" y="282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142431</xdr:rowOff>
    </xdr:from>
    <xdr:ext cx="762000" cy="259045"/>
    <xdr:sp macro="" textlink="">
      <xdr:nvSpPr>
        <xdr:cNvPr id="80" name="テキスト ボックス 79"/>
        <xdr:cNvSpPr txBox="1"/>
      </xdr:nvSpPr>
      <xdr:spPr>
        <a:xfrm>
          <a:off x="2527300" y="259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28679</xdr:rowOff>
    </xdr:from>
    <xdr:to>
      <xdr:col>29</xdr:col>
      <xdr:colOff>127000</xdr:colOff>
      <xdr:row>36</xdr:row>
      <xdr:rowOff>155141</xdr:rowOff>
    </xdr:to>
    <xdr:cxnSp macro="">
      <xdr:nvCxnSpPr>
        <xdr:cNvPr id="112" name="直線コネクタ 111"/>
        <xdr:cNvCxnSpPr/>
      </xdr:nvCxnSpPr>
      <xdr:spPr bwMode="auto">
        <a:xfrm>
          <a:off x="5003800" y="6981929"/>
          <a:ext cx="647700" cy="126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308005</xdr:rowOff>
    </xdr:from>
    <xdr:to>
      <xdr:col>26</xdr:col>
      <xdr:colOff>50800</xdr:colOff>
      <xdr:row>36</xdr:row>
      <xdr:rowOff>28679</xdr:rowOff>
    </xdr:to>
    <xdr:cxnSp macro="">
      <xdr:nvCxnSpPr>
        <xdr:cNvPr id="115" name="直線コネクタ 114"/>
        <xdr:cNvCxnSpPr/>
      </xdr:nvCxnSpPr>
      <xdr:spPr bwMode="auto">
        <a:xfrm>
          <a:off x="4305300" y="6918355"/>
          <a:ext cx="698500" cy="63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281922</xdr:rowOff>
    </xdr:from>
    <xdr:to>
      <xdr:col>22</xdr:col>
      <xdr:colOff>114300</xdr:colOff>
      <xdr:row>35</xdr:row>
      <xdr:rowOff>308005</xdr:rowOff>
    </xdr:to>
    <xdr:cxnSp macro="">
      <xdr:nvCxnSpPr>
        <xdr:cNvPr id="118" name="直線コネクタ 117"/>
        <xdr:cNvCxnSpPr/>
      </xdr:nvCxnSpPr>
      <xdr:spPr bwMode="auto">
        <a:xfrm>
          <a:off x="3606800" y="6892272"/>
          <a:ext cx="698500" cy="26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198963</xdr:rowOff>
    </xdr:from>
    <xdr:to>
      <xdr:col>18</xdr:col>
      <xdr:colOff>177800</xdr:colOff>
      <xdr:row>35</xdr:row>
      <xdr:rowOff>281922</xdr:rowOff>
    </xdr:to>
    <xdr:cxnSp macro="">
      <xdr:nvCxnSpPr>
        <xdr:cNvPr id="121" name="直線コネクタ 120"/>
        <xdr:cNvCxnSpPr/>
      </xdr:nvCxnSpPr>
      <xdr:spPr bwMode="auto">
        <a:xfrm>
          <a:off x="2908300" y="6809313"/>
          <a:ext cx="698500" cy="82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104341</xdr:rowOff>
    </xdr:from>
    <xdr:to>
      <xdr:col>29</xdr:col>
      <xdr:colOff>177800</xdr:colOff>
      <xdr:row>37</xdr:row>
      <xdr:rowOff>34491</xdr:rowOff>
    </xdr:to>
    <xdr:sp macro="" textlink="">
      <xdr:nvSpPr>
        <xdr:cNvPr id="131" name="楕円 130"/>
        <xdr:cNvSpPr/>
      </xdr:nvSpPr>
      <xdr:spPr bwMode="auto">
        <a:xfrm>
          <a:off x="5600700" y="7057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76418</xdr:rowOff>
    </xdr:from>
    <xdr:ext cx="762000" cy="259045"/>
    <xdr:sp macro="" textlink="">
      <xdr:nvSpPr>
        <xdr:cNvPr id="132" name="人口1人当たり決算額の推移該当値テキスト445"/>
        <xdr:cNvSpPr txBox="1"/>
      </xdr:nvSpPr>
      <xdr:spPr>
        <a:xfrm>
          <a:off x="5740400" y="7029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320779</xdr:rowOff>
    </xdr:from>
    <xdr:to>
      <xdr:col>26</xdr:col>
      <xdr:colOff>101600</xdr:colOff>
      <xdr:row>36</xdr:row>
      <xdr:rowOff>79479</xdr:rowOff>
    </xdr:to>
    <xdr:sp macro="" textlink="">
      <xdr:nvSpPr>
        <xdr:cNvPr id="133" name="楕円 132"/>
        <xdr:cNvSpPr/>
      </xdr:nvSpPr>
      <xdr:spPr bwMode="auto">
        <a:xfrm>
          <a:off x="4953000" y="6931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89656</xdr:rowOff>
    </xdr:from>
    <xdr:ext cx="736600" cy="259045"/>
    <xdr:sp macro="" textlink="">
      <xdr:nvSpPr>
        <xdr:cNvPr id="134" name="テキスト ボックス 133"/>
        <xdr:cNvSpPr txBox="1"/>
      </xdr:nvSpPr>
      <xdr:spPr>
        <a:xfrm>
          <a:off x="4622800" y="670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257205</xdr:rowOff>
    </xdr:from>
    <xdr:to>
      <xdr:col>22</xdr:col>
      <xdr:colOff>165100</xdr:colOff>
      <xdr:row>36</xdr:row>
      <xdr:rowOff>15905</xdr:rowOff>
    </xdr:to>
    <xdr:sp macro="" textlink="">
      <xdr:nvSpPr>
        <xdr:cNvPr id="135" name="楕円 134"/>
        <xdr:cNvSpPr/>
      </xdr:nvSpPr>
      <xdr:spPr bwMode="auto">
        <a:xfrm>
          <a:off x="4254500" y="6867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26082</xdr:rowOff>
    </xdr:from>
    <xdr:ext cx="762000" cy="259045"/>
    <xdr:sp macro="" textlink="">
      <xdr:nvSpPr>
        <xdr:cNvPr id="136" name="テキスト ボックス 135"/>
        <xdr:cNvSpPr txBox="1"/>
      </xdr:nvSpPr>
      <xdr:spPr>
        <a:xfrm>
          <a:off x="3924300" y="663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231122</xdr:rowOff>
    </xdr:from>
    <xdr:to>
      <xdr:col>19</xdr:col>
      <xdr:colOff>38100</xdr:colOff>
      <xdr:row>35</xdr:row>
      <xdr:rowOff>332722</xdr:rowOff>
    </xdr:to>
    <xdr:sp macro="" textlink="">
      <xdr:nvSpPr>
        <xdr:cNvPr id="137" name="楕円 136"/>
        <xdr:cNvSpPr/>
      </xdr:nvSpPr>
      <xdr:spPr bwMode="auto">
        <a:xfrm>
          <a:off x="3556000" y="684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342899</xdr:rowOff>
    </xdr:from>
    <xdr:ext cx="762000" cy="259045"/>
    <xdr:sp macro="" textlink="">
      <xdr:nvSpPr>
        <xdr:cNvPr id="138" name="テキスト ボックス 137"/>
        <xdr:cNvSpPr txBox="1"/>
      </xdr:nvSpPr>
      <xdr:spPr>
        <a:xfrm>
          <a:off x="3225800" y="66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148163</xdr:rowOff>
    </xdr:from>
    <xdr:to>
      <xdr:col>15</xdr:col>
      <xdr:colOff>101600</xdr:colOff>
      <xdr:row>35</xdr:row>
      <xdr:rowOff>249763</xdr:rowOff>
    </xdr:to>
    <xdr:sp macro="" textlink="">
      <xdr:nvSpPr>
        <xdr:cNvPr id="139" name="楕円 138"/>
        <xdr:cNvSpPr/>
      </xdr:nvSpPr>
      <xdr:spPr bwMode="auto">
        <a:xfrm>
          <a:off x="2857500" y="6758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259940</xdr:rowOff>
    </xdr:from>
    <xdr:ext cx="762000" cy="259045"/>
    <xdr:sp macro="" textlink="">
      <xdr:nvSpPr>
        <xdr:cNvPr id="140" name="テキスト ボックス 139"/>
        <xdr:cNvSpPr txBox="1"/>
      </xdr:nvSpPr>
      <xdr:spPr>
        <a:xfrm>
          <a:off x="2527300" y="652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58,941
58,360
188.61
36,469,827
35,155,191
938,212
16,946,982
38,334,031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72247</xdr:rowOff>
    </xdr:from>
    <xdr:to>
      <xdr:col>24</xdr:col>
      <xdr:colOff>63500</xdr:colOff>
      <xdr:row>36</xdr:row>
      <xdr:rowOff>85375</xdr:rowOff>
    </xdr:to>
    <xdr:cxnSp macro="">
      <xdr:nvCxnSpPr>
        <xdr:cNvPr id="63" name="直線コネクタ 62"/>
        <xdr:cNvCxnSpPr/>
      </xdr:nvCxnSpPr>
      <xdr:spPr>
        <a:xfrm>
          <a:off x="3797300" y="6244447"/>
          <a:ext cx="8382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59690</xdr:rowOff>
    </xdr:from>
    <xdr:to>
      <xdr:col>19</xdr:col>
      <xdr:colOff>177800</xdr:colOff>
      <xdr:row>36</xdr:row>
      <xdr:rowOff>72247</xdr:rowOff>
    </xdr:to>
    <xdr:cxnSp macro="">
      <xdr:nvCxnSpPr>
        <xdr:cNvPr id="66" name="直線コネクタ 65"/>
        <xdr:cNvCxnSpPr/>
      </xdr:nvCxnSpPr>
      <xdr:spPr>
        <a:xfrm>
          <a:off x="2908300" y="6231890"/>
          <a:ext cx="889000" cy="1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14182</xdr:rowOff>
    </xdr:from>
    <xdr:to>
      <xdr:col>15</xdr:col>
      <xdr:colOff>50800</xdr:colOff>
      <xdr:row>36</xdr:row>
      <xdr:rowOff>59690</xdr:rowOff>
    </xdr:to>
    <xdr:cxnSp macro="">
      <xdr:nvCxnSpPr>
        <xdr:cNvPr id="69" name="直線コネクタ 68"/>
        <xdr:cNvCxnSpPr/>
      </xdr:nvCxnSpPr>
      <xdr:spPr>
        <a:xfrm>
          <a:off x="2019300" y="6186382"/>
          <a:ext cx="889000" cy="4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163132</xdr:rowOff>
    </xdr:from>
    <xdr:to>
      <xdr:col>10</xdr:col>
      <xdr:colOff>114300</xdr:colOff>
      <xdr:row>36</xdr:row>
      <xdr:rowOff>14182</xdr:rowOff>
    </xdr:to>
    <xdr:cxnSp macro="">
      <xdr:nvCxnSpPr>
        <xdr:cNvPr id="72" name="直線コネクタ 71"/>
        <xdr:cNvCxnSpPr/>
      </xdr:nvCxnSpPr>
      <xdr:spPr>
        <a:xfrm>
          <a:off x="1130300" y="6163882"/>
          <a:ext cx="889000" cy="2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34575</xdr:rowOff>
    </xdr:from>
    <xdr:to>
      <xdr:col>24</xdr:col>
      <xdr:colOff>114300</xdr:colOff>
      <xdr:row>36</xdr:row>
      <xdr:rowOff>136175</xdr:rowOff>
    </xdr:to>
    <xdr:sp macro="" textlink="">
      <xdr:nvSpPr>
        <xdr:cNvPr id="82" name="楕円 81"/>
        <xdr:cNvSpPr/>
      </xdr:nvSpPr>
      <xdr:spPr>
        <a:xfrm>
          <a:off x="4584700" y="620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13002</xdr:rowOff>
    </xdr:from>
    <xdr:ext cx="534377" cy="259045"/>
    <xdr:sp macro="" textlink="">
      <xdr:nvSpPr>
        <xdr:cNvPr id="83" name="人件費該当値テキスト"/>
        <xdr:cNvSpPr txBox="1"/>
      </xdr:nvSpPr>
      <xdr:spPr>
        <a:xfrm>
          <a:off x="4686300" y="61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21447</xdr:rowOff>
    </xdr:from>
    <xdr:to>
      <xdr:col>20</xdr:col>
      <xdr:colOff>38100</xdr:colOff>
      <xdr:row>36</xdr:row>
      <xdr:rowOff>123047</xdr:rowOff>
    </xdr:to>
    <xdr:sp macro="" textlink="">
      <xdr:nvSpPr>
        <xdr:cNvPr id="84" name="楕円 83"/>
        <xdr:cNvSpPr/>
      </xdr:nvSpPr>
      <xdr:spPr>
        <a:xfrm>
          <a:off x="3746500" y="619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139574</xdr:rowOff>
    </xdr:from>
    <xdr:ext cx="534377" cy="259045"/>
    <xdr:sp macro="" textlink="">
      <xdr:nvSpPr>
        <xdr:cNvPr id="85" name="テキスト ボックス 84"/>
        <xdr:cNvSpPr txBox="1"/>
      </xdr:nvSpPr>
      <xdr:spPr>
        <a:xfrm>
          <a:off x="3530111" y="596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8890</xdr:rowOff>
    </xdr:from>
    <xdr:to>
      <xdr:col>15</xdr:col>
      <xdr:colOff>101600</xdr:colOff>
      <xdr:row>36</xdr:row>
      <xdr:rowOff>110490</xdr:rowOff>
    </xdr:to>
    <xdr:sp macro="" textlink="">
      <xdr:nvSpPr>
        <xdr:cNvPr id="86" name="楕円 85"/>
        <xdr:cNvSpPr/>
      </xdr:nvSpPr>
      <xdr:spPr>
        <a:xfrm>
          <a:off x="2857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127017</xdr:rowOff>
    </xdr:from>
    <xdr:ext cx="534377" cy="259045"/>
    <xdr:sp macro="" textlink="">
      <xdr:nvSpPr>
        <xdr:cNvPr id="87" name="テキスト ボックス 86"/>
        <xdr:cNvSpPr txBox="1"/>
      </xdr:nvSpPr>
      <xdr:spPr>
        <a:xfrm>
          <a:off x="2641111" y="59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134832</xdr:rowOff>
    </xdr:from>
    <xdr:to>
      <xdr:col>10</xdr:col>
      <xdr:colOff>165100</xdr:colOff>
      <xdr:row>36</xdr:row>
      <xdr:rowOff>64982</xdr:rowOff>
    </xdr:to>
    <xdr:sp macro="" textlink="">
      <xdr:nvSpPr>
        <xdr:cNvPr id="88" name="楕円 87"/>
        <xdr:cNvSpPr/>
      </xdr:nvSpPr>
      <xdr:spPr>
        <a:xfrm>
          <a:off x="1968500" y="61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81509</xdr:rowOff>
    </xdr:from>
    <xdr:ext cx="534377" cy="259045"/>
    <xdr:sp macro="" textlink="">
      <xdr:nvSpPr>
        <xdr:cNvPr id="89" name="テキスト ボックス 88"/>
        <xdr:cNvSpPr txBox="1"/>
      </xdr:nvSpPr>
      <xdr:spPr>
        <a:xfrm>
          <a:off x="1752111" y="591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112332</xdr:rowOff>
    </xdr:from>
    <xdr:to>
      <xdr:col>6</xdr:col>
      <xdr:colOff>38100</xdr:colOff>
      <xdr:row>36</xdr:row>
      <xdr:rowOff>42482</xdr:rowOff>
    </xdr:to>
    <xdr:sp macro="" textlink="">
      <xdr:nvSpPr>
        <xdr:cNvPr id="90" name="楕円 89"/>
        <xdr:cNvSpPr/>
      </xdr:nvSpPr>
      <xdr:spPr>
        <a:xfrm>
          <a:off x="1079500" y="611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59009</xdr:rowOff>
    </xdr:from>
    <xdr:ext cx="534377" cy="259045"/>
    <xdr:sp macro="" textlink="">
      <xdr:nvSpPr>
        <xdr:cNvPr id="91" name="テキスト ボックス 90"/>
        <xdr:cNvSpPr txBox="1"/>
      </xdr:nvSpPr>
      <xdr:spPr>
        <a:xfrm>
          <a:off x="863111" y="58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13986</xdr:rowOff>
    </xdr:from>
    <xdr:to>
      <xdr:col>24</xdr:col>
      <xdr:colOff>63500</xdr:colOff>
      <xdr:row>59</xdr:row>
      <xdr:rowOff>3487</xdr:rowOff>
    </xdr:to>
    <xdr:cxnSp macro="">
      <xdr:nvCxnSpPr>
        <xdr:cNvPr id="123" name="直線コネクタ 122"/>
        <xdr:cNvCxnSpPr/>
      </xdr:nvCxnSpPr>
      <xdr:spPr>
        <a:xfrm flipV="1">
          <a:off x="3797300" y="9958086"/>
          <a:ext cx="838200" cy="16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116219</xdr:rowOff>
    </xdr:from>
    <xdr:to>
      <xdr:col>19</xdr:col>
      <xdr:colOff>177800</xdr:colOff>
      <xdr:row>59</xdr:row>
      <xdr:rowOff>3487</xdr:rowOff>
    </xdr:to>
    <xdr:cxnSp macro="">
      <xdr:nvCxnSpPr>
        <xdr:cNvPr id="126" name="直線コネクタ 125"/>
        <xdr:cNvCxnSpPr/>
      </xdr:nvCxnSpPr>
      <xdr:spPr>
        <a:xfrm>
          <a:off x="2908300" y="8860169"/>
          <a:ext cx="889000" cy="125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116219</xdr:rowOff>
    </xdr:from>
    <xdr:to>
      <xdr:col>15</xdr:col>
      <xdr:colOff>50800</xdr:colOff>
      <xdr:row>56</xdr:row>
      <xdr:rowOff>52424</xdr:rowOff>
    </xdr:to>
    <xdr:cxnSp macro="">
      <xdr:nvCxnSpPr>
        <xdr:cNvPr id="129" name="直線コネクタ 128"/>
        <xdr:cNvCxnSpPr/>
      </xdr:nvCxnSpPr>
      <xdr:spPr>
        <a:xfrm flipV="1">
          <a:off x="2019300" y="8860169"/>
          <a:ext cx="889000" cy="79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52424</xdr:rowOff>
    </xdr:from>
    <xdr:to>
      <xdr:col>10</xdr:col>
      <xdr:colOff>114300</xdr:colOff>
      <xdr:row>59</xdr:row>
      <xdr:rowOff>48260</xdr:rowOff>
    </xdr:to>
    <xdr:cxnSp macro="">
      <xdr:nvCxnSpPr>
        <xdr:cNvPr id="132" name="直線コネクタ 131"/>
        <xdr:cNvCxnSpPr/>
      </xdr:nvCxnSpPr>
      <xdr:spPr>
        <a:xfrm flipV="1">
          <a:off x="1130300" y="9653624"/>
          <a:ext cx="889000" cy="5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134636</xdr:rowOff>
    </xdr:from>
    <xdr:to>
      <xdr:col>24</xdr:col>
      <xdr:colOff>114300</xdr:colOff>
      <xdr:row>58</xdr:row>
      <xdr:rowOff>64786</xdr:rowOff>
    </xdr:to>
    <xdr:sp macro="" textlink="">
      <xdr:nvSpPr>
        <xdr:cNvPr id="142" name="楕円 141"/>
        <xdr:cNvSpPr/>
      </xdr:nvSpPr>
      <xdr:spPr>
        <a:xfrm>
          <a:off x="4584700" y="990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113063</xdr:rowOff>
    </xdr:from>
    <xdr:ext cx="534377" cy="259045"/>
    <xdr:sp macro="" textlink="">
      <xdr:nvSpPr>
        <xdr:cNvPr id="143" name="物件費該当値テキスト"/>
        <xdr:cNvSpPr txBox="1"/>
      </xdr:nvSpPr>
      <xdr:spPr>
        <a:xfrm>
          <a:off x="4686300" y="988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124137</xdr:rowOff>
    </xdr:from>
    <xdr:to>
      <xdr:col>20</xdr:col>
      <xdr:colOff>38100</xdr:colOff>
      <xdr:row>59</xdr:row>
      <xdr:rowOff>54287</xdr:rowOff>
    </xdr:to>
    <xdr:sp macro="" textlink="">
      <xdr:nvSpPr>
        <xdr:cNvPr id="144" name="楕円 143"/>
        <xdr:cNvSpPr/>
      </xdr:nvSpPr>
      <xdr:spPr>
        <a:xfrm>
          <a:off x="3746500" y="100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45414</xdr:rowOff>
    </xdr:from>
    <xdr:ext cx="534377" cy="259045"/>
    <xdr:sp macro="" textlink="">
      <xdr:nvSpPr>
        <xdr:cNvPr id="145" name="テキスト ボックス 144"/>
        <xdr:cNvSpPr txBox="1"/>
      </xdr:nvSpPr>
      <xdr:spPr>
        <a:xfrm>
          <a:off x="3530111" y="101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65419</xdr:rowOff>
    </xdr:from>
    <xdr:to>
      <xdr:col>15</xdr:col>
      <xdr:colOff>101600</xdr:colOff>
      <xdr:row>51</xdr:row>
      <xdr:rowOff>167019</xdr:rowOff>
    </xdr:to>
    <xdr:sp macro="" textlink="">
      <xdr:nvSpPr>
        <xdr:cNvPr id="146" name="楕円 145"/>
        <xdr:cNvSpPr/>
      </xdr:nvSpPr>
      <xdr:spPr>
        <a:xfrm>
          <a:off x="2857500" y="88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12096</xdr:rowOff>
    </xdr:from>
    <xdr:ext cx="599010" cy="259045"/>
    <xdr:sp macro="" textlink="">
      <xdr:nvSpPr>
        <xdr:cNvPr id="147" name="テキスト ボックス 146"/>
        <xdr:cNvSpPr txBox="1"/>
      </xdr:nvSpPr>
      <xdr:spPr>
        <a:xfrm>
          <a:off x="2608795" y="858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1624</xdr:rowOff>
    </xdr:from>
    <xdr:to>
      <xdr:col>10</xdr:col>
      <xdr:colOff>165100</xdr:colOff>
      <xdr:row>56</xdr:row>
      <xdr:rowOff>103224</xdr:rowOff>
    </xdr:to>
    <xdr:sp macro="" textlink="">
      <xdr:nvSpPr>
        <xdr:cNvPr id="148" name="楕円 147"/>
        <xdr:cNvSpPr/>
      </xdr:nvSpPr>
      <xdr:spPr>
        <a:xfrm>
          <a:off x="1968500" y="96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119751</xdr:rowOff>
    </xdr:from>
    <xdr:ext cx="534377" cy="259045"/>
    <xdr:sp macro="" textlink="">
      <xdr:nvSpPr>
        <xdr:cNvPr id="149" name="テキスト ボックス 148"/>
        <xdr:cNvSpPr txBox="1"/>
      </xdr:nvSpPr>
      <xdr:spPr>
        <a:xfrm>
          <a:off x="1752111" y="93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168910</xdr:rowOff>
    </xdr:from>
    <xdr:to>
      <xdr:col>6</xdr:col>
      <xdr:colOff>38100</xdr:colOff>
      <xdr:row>59</xdr:row>
      <xdr:rowOff>99060</xdr:rowOff>
    </xdr:to>
    <xdr:sp macro="" textlink="">
      <xdr:nvSpPr>
        <xdr:cNvPr id="150" name="楕円 149"/>
        <xdr:cNvSpPr/>
      </xdr:nvSpPr>
      <xdr:spPr>
        <a:xfrm>
          <a:off x="1079500" y="101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90187</xdr:rowOff>
    </xdr:from>
    <xdr:ext cx="534377" cy="259045"/>
    <xdr:sp macro="" textlink="">
      <xdr:nvSpPr>
        <xdr:cNvPr id="151" name="テキスト ボックス 150"/>
        <xdr:cNvSpPr txBox="1"/>
      </xdr:nvSpPr>
      <xdr:spPr>
        <a:xfrm>
          <a:off x="863111" y="1020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131790</xdr:rowOff>
    </xdr:from>
    <xdr:to>
      <xdr:col>24</xdr:col>
      <xdr:colOff>63500</xdr:colOff>
      <xdr:row>76</xdr:row>
      <xdr:rowOff>150444</xdr:rowOff>
    </xdr:to>
    <xdr:cxnSp macro="">
      <xdr:nvCxnSpPr>
        <xdr:cNvPr id="178" name="直線コネクタ 177"/>
        <xdr:cNvCxnSpPr/>
      </xdr:nvCxnSpPr>
      <xdr:spPr>
        <a:xfrm flipV="1">
          <a:off x="3797300" y="13161990"/>
          <a:ext cx="8382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135724</xdr:rowOff>
    </xdr:from>
    <xdr:ext cx="469744" cy="259045"/>
    <xdr:sp macro="" textlink="">
      <xdr:nvSpPr>
        <xdr:cNvPr id="179" name="維持補修費平均値テキスト"/>
        <xdr:cNvSpPr txBox="1"/>
      </xdr:nvSpPr>
      <xdr:spPr>
        <a:xfrm>
          <a:off x="4686300" y="13165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103856</xdr:rowOff>
    </xdr:from>
    <xdr:to>
      <xdr:col>19</xdr:col>
      <xdr:colOff>177800</xdr:colOff>
      <xdr:row>76</xdr:row>
      <xdr:rowOff>150444</xdr:rowOff>
    </xdr:to>
    <xdr:cxnSp macro="">
      <xdr:nvCxnSpPr>
        <xdr:cNvPr id="181" name="直線コネクタ 180"/>
        <xdr:cNvCxnSpPr/>
      </xdr:nvCxnSpPr>
      <xdr:spPr>
        <a:xfrm>
          <a:off x="2908300" y="13134056"/>
          <a:ext cx="889000" cy="4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33768</xdr:rowOff>
    </xdr:from>
    <xdr:ext cx="469744" cy="259045"/>
    <xdr:sp macro="" textlink="">
      <xdr:nvSpPr>
        <xdr:cNvPr id="183" name="テキスト ボックス 182"/>
        <xdr:cNvSpPr txBox="1"/>
      </xdr:nvSpPr>
      <xdr:spPr>
        <a:xfrm>
          <a:off x="3562428" y="132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103856</xdr:rowOff>
    </xdr:from>
    <xdr:to>
      <xdr:col>15</xdr:col>
      <xdr:colOff>50800</xdr:colOff>
      <xdr:row>76</xdr:row>
      <xdr:rowOff>145004</xdr:rowOff>
    </xdr:to>
    <xdr:cxnSp macro="">
      <xdr:nvCxnSpPr>
        <xdr:cNvPr id="184" name="直線コネクタ 183"/>
        <xdr:cNvCxnSpPr/>
      </xdr:nvCxnSpPr>
      <xdr:spPr>
        <a:xfrm flipV="1">
          <a:off x="2019300" y="13134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158675</xdr:rowOff>
    </xdr:from>
    <xdr:ext cx="469744" cy="259045"/>
    <xdr:sp macro="" textlink="">
      <xdr:nvSpPr>
        <xdr:cNvPr id="186" name="テキスト ボックス 185"/>
        <xdr:cNvSpPr txBox="1"/>
      </xdr:nvSpPr>
      <xdr:spPr>
        <a:xfrm>
          <a:off x="2673428" y="131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104404</xdr:rowOff>
    </xdr:from>
    <xdr:to>
      <xdr:col>10</xdr:col>
      <xdr:colOff>114300</xdr:colOff>
      <xdr:row>76</xdr:row>
      <xdr:rowOff>145004</xdr:rowOff>
    </xdr:to>
    <xdr:cxnSp macro="">
      <xdr:nvCxnSpPr>
        <xdr:cNvPr id="187" name="直線コネクタ 186"/>
        <xdr:cNvCxnSpPr/>
      </xdr:nvCxnSpPr>
      <xdr:spPr>
        <a:xfrm>
          <a:off x="1130300" y="13134604"/>
          <a:ext cx="889000" cy="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45519</xdr:rowOff>
    </xdr:from>
    <xdr:ext cx="469744" cy="259045"/>
    <xdr:sp macro="" textlink="">
      <xdr:nvSpPr>
        <xdr:cNvPr id="189" name="テキスト ボックス 188"/>
        <xdr:cNvSpPr txBox="1"/>
      </xdr:nvSpPr>
      <xdr:spPr>
        <a:xfrm>
          <a:off x="1784428" y="1324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96953</xdr:rowOff>
    </xdr:from>
    <xdr:ext cx="469744" cy="259045"/>
    <xdr:sp macro="" textlink="">
      <xdr:nvSpPr>
        <xdr:cNvPr id="191" name="テキスト ボックス 190"/>
        <xdr:cNvSpPr txBox="1"/>
      </xdr:nvSpPr>
      <xdr:spPr>
        <a:xfrm>
          <a:off x="895428" y="13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80990</xdr:rowOff>
    </xdr:from>
    <xdr:to>
      <xdr:col>24</xdr:col>
      <xdr:colOff>114300</xdr:colOff>
      <xdr:row>77</xdr:row>
      <xdr:rowOff>11140</xdr:rowOff>
    </xdr:to>
    <xdr:sp macro="" textlink="">
      <xdr:nvSpPr>
        <xdr:cNvPr id="197" name="楕円 196"/>
        <xdr:cNvSpPr/>
      </xdr:nvSpPr>
      <xdr:spPr>
        <a:xfrm>
          <a:off x="4584700" y="131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103867</xdr:rowOff>
    </xdr:from>
    <xdr:ext cx="469744" cy="259045"/>
    <xdr:sp macro="" textlink="">
      <xdr:nvSpPr>
        <xdr:cNvPr id="198" name="維持補修費該当値テキスト"/>
        <xdr:cNvSpPr txBox="1"/>
      </xdr:nvSpPr>
      <xdr:spPr>
        <a:xfrm>
          <a:off x="4686300" y="129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99644</xdr:rowOff>
    </xdr:from>
    <xdr:to>
      <xdr:col>20</xdr:col>
      <xdr:colOff>38100</xdr:colOff>
      <xdr:row>77</xdr:row>
      <xdr:rowOff>29794</xdr:rowOff>
    </xdr:to>
    <xdr:sp macro="" textlink="">
      <xdr:nvSpPr>
        <xdr:cNvPr id="199" name="楕円 198"/>
        <xdr:cNvSpPr/>
      </xdr:nvSpPr>
      <xdr:spPr>
        <a:xfrm>
          <a:off x="3746500" y="131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46321</xdr:rowOff>
    </xdr:from>
    <xdr:ext cx="469744" cy="259045"/>
    <xdr:sp macro="" textlink="">
      <xdr:nvSpPr>
        <xdr:cNvPr id="200" name="テキスト ボックス 199"/>
        <xdr:cNvSpPr txBox="1"/>
      </xdr:nvSpPr>
      <xdr:spPr>
        <a:xfrm>
          <a:off x="3562428" y="129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53056</xdr:rowOff>
    </xdr:from>
    <xdr:to>
      <xdr:col>15</xdr:col>
      <xdr:colOff>101600</xdr:colOff>
      <xdr:row>76</xdr:row>
      <xdr:rowOff>154656</xdr:rowOff>
    </xdr:to>
    <xdr:sp macro="" textlink="">
      <xdr:nvSpPr>
        <xdr:cNvPr id="201" name="楕円 200"/>
        <xdr:cNvSpPr/>
      </xdr:nvSpPr>
      <xdr:spPr>
        <a:xfrm>
          <a:off x="2857500" y="130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171183</xdr:rowOff>
    </xdr:from>
    <xdr:ext cx="469744" cy="259045"/>
    <xdr:sp macro="" textlink="">
      <xdr:nvSpPr>
        <xdr:cNvPr id="202" name="テキスト ボックス 201"/>
        <xdr:cNvSpPr txBox="1"/>
      </xdr:nvSpPr>
      <xdr:spPr>
        <a:xfrm>
          <a:off x="2673428" y="1285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94204</xdr:rowOff>
    </xdr:from>
    <xdr:to>
      <xdr:col>10</xdr:col>
      <xdr:colOff>165100</xdr:colOff>
      <xdr:row>77</xdr:row>
      <xdr:rowOff>24354</xdr:rowOff>
    </xdr:to>
    <xdr:sp macro="" textlink="">
      <xdr:nvSpPr>
        <xdr:cNvPr id="203" name="楕円 202"/>
        <xdr:cNvSpPr/>
      </xdr:nvSpPr>
      <xdr:spPr>
        <a:xfrm>
          <a:off x="1968500" y="131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40881</xdr:rowOff>
    </xdr:from>
    <xdr:ext cx="469744" cy="259045"/>
    <xdr:sp macro="" textlink="">
      <xdr:nvSpPr>
        <xdr:cNvPr id="204" name="テキスト ボックス 203"/>
        <xdr:cNvSpPr txBox="1"/>
      </xdr:nvSpPr>
      <xdr:spPr>
        <a:xfrm>
          <a:off x="1784428" y="1289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53604</xdr:rowOff>
    </xdr:from>
    <xdr:to>
      <xdr:col>6</xdr:col>
      <xdr:colOff>38100</xdr:colOff>
      <xdr:row>76</xdr:row>
      <xdr:rowOff>155204</xdr:rowOff>
    </xdr:to>
    <xdr:sp macro="" textlink="">
      <xdr:nvSpPr>
        <xdr:cNvPr id="205" name="楕円 204"/>
        <xdr:cNvSpPr/>
      </xdr:nvSpPr>
      <xdr:spPr>
        <a:xfrm>
          <a:off x="1079500" y="1308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281</xdr:rowOff>
    </xdr:from>
    <xdr:ext cx="469744" cy="259045"/>
    <xdr:sp macro="" textlink="">
      <xdr:nvSpPr>
        <xdr:cNvPr id="206" name="テキスト ボックス 205"/>
        <xdr:cNvSpPr txBox="1"/>
      </xdr:nvSpPr>
      <xdr:spPr>
        <a:xfrm>
          <a:off x="895428" y="1285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166460</xdr:rowOff>
    </xdr:from>
    <xdr:to>
      <xdr:col>24</xdr:col>
      <xdr:colOff>63500</xdr:colOff>
      <xdr:row>95</xdr:row>
      <xdr:rowOff>88812</xdr:rowOff>
    </xdr:to>
    <xdr:cxnSp macro="">
      <xdr:nvCxnSpPr>
        <xdr:cNvPr id="236" name="直線コネクタ 235"/>
        <xdr:cNvCxnSpPr/>
      </xdr:nvCxnSpPr>
      <xdr:spPr>
        <a:xfrm flipV="1">
          <a:off x="3797300" y="16282760"/>
          <a:ext cx="838200" cy="9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88812</xdr:rowOff>
    </xdr:from>
    <xdr:to>
      <xdr:col>19</xdr:col>
      <xdr:colOff>177800</xdr:colOff>
      <xdr:row>95</xdr:row>
      <xdr:rowOff>100736</xdr:rowOff>
    </xdr:to>
    <xdr:cxnSp macro="">
      <xdr:nvCxnSpPr>
        <xdr:cNvPr id="239" name="直線コネクタ 238"/>
        <xdr:cNvCxnSpPr/>
      </xdr:nvCxnSpPr>
      <xdr:spPr>
        <a:xfrm flipV="1">
          <a:off x="2908300" y="16376562"/>
          <a:ext cx="8890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100736</xdr:rowOff>
    </xdr:from>
    <xdr:to>
      <xdr:col>15</xdr:col>
      <xdr:colOff>50800</xdr:colOff>
      <xdr:row>95</xdr:row>
      <xdr:rowOff>134429</xdr:rowOff>
    </xdr:to>
    <xdr:cxnSp macro="">
      <xdr:nvCxnSpPr>
        <xdr:cNvPr id="242" name="直線コネクタ 241"/>
        <xdr:cNvCxnSpPr/>
      </xdr:nvCxnSpPr>
      <xdr:spPr>
        <a:xfrm flipV="1">
          <a:off x="2019300" y="16388486"/>
          <a:ext cx="889000" cy="3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134429</xdr:rowOff>
    </xdr:from>
    <xdr:to>
      <xdr:col>10</xdr:col>
      <xdr:colOff>114300</xdr:colOff>
      <xdr:row>96</xdr:row>
      <xdr:rowOff>101181</xdr:rowOff>
    </xdr:to>
    <xdr:cxnSp macro="">
      <xdr:nvCxnSpPr>
        <xdr:cNvPr id="245" name="直線コネクタ 244"/>
        <xdr:cNvCxnSpPr/>
      </xdr:nvCxnSpPr>
      <xdr:spPr>
        <a:xfrm flipV="1">
          <a:off x="1130300" y="16422179"/>
          <a:ext cx="889000" cy="13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115660</xdr:rowOff>
    </xdr:from>
    <xdr:to>
      <xdr:col>24</xdr:col>
      <xdr:colOff>114300</xdr:colOff>
      <xdr:row>95</xdr:row>
      <xdr:rowOff>45810</xdr:rowOff>
    </xdr:to>
    <xdr:sp macro="" textlink="">
      <xdr:nvSpPr>
        <xdr:cNvPr id="255" name="楕円 254"/>
        <xdr:cNvSpPr/>
      </xdr:nvSpPr>
      <xdr:spPr>
        <a:xfrm>
          <a:off x="4584700" y="1623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138537</xdr:rowOff>
    </xdr:from>
    <xdr:ext cx="599010" cy="259045"/>
    <xdr:sp macro="" textlink="">
      <xdr:nvSpPr>
        <xdr:cNvPr id="256" name="扶助費該当値テキスト"/>
        <xdr:cNvSpPr txBox="1"/>
      </xdr:nvSpPr>
      <xdr:spPr>
        <a:xfrm>
          <a:off x="4686300" y="160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38012</xdr:rowOff>
    </xdr:from>
    <xdr:to>
      <xdr:col>20</xdr:col>
      <xdr:colOff>38100</xdr:colOff>
      <xdr:row>95</xdr:row>
      <xdr:rowOff>139612</xdr:rowOff>
    </xdr:to>
    <xdr:sp macro="" textlink="">
      <xdr:nvSpPr>
        <xdr:cNvPr id="257" name="楕円 256"/>
        <xdr:cNvSpPr/>
      </xdr:nvSpPr>
      <xdr:spPr>
        <a:xfrm>
          <a:off x="3746500" y="1632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156139</xdr:rowOff>
    </xdr:from>
    <xdr:ext cx="599010" cy="259045"/>
    <xdr:sp macro="" textlink="">
      <xdr:nvSpPr>
        <xdr:cNvPr id="258" name="テキスト ボックス 257"/>
        <xdr:cNvSpPr txBox="1"/>
      </xdr:nvSpPr>
      <xdr:spPr>
        <a:xfrm>
          <a:off x="3497795" y="1610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49936</xdr:rowOff>
    </xdr:from>
    <xdr:to>
      <xdr:col>15</xdr:col>
      <xdr:colOff>101600</xdr:colOff>
      <xdr:row>95</xdr:row>
      <xdr:rowOff>151536</xdr:rowOff>
    </xdr:to>
    <xdr:sp macro="" textlink="">
      <xdr:nvSpPr>
        <xdr:cNvPr id="259" name="楕円 258"/>
        <xdr:cNvSpPr/>
      </xdr:nvSpPr>
      <xdr:spPr>
        <a:xfrm>
          <a:off x="2857500" y="1633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168063</xdr:rowOff>
    </xdr:from>
    <xdr:ext cx="599010" cy="259045"/>
    <xdr:sp macro="" textlink="">
      <xdr:nvSpPr>
        <xdr:cNvPr id="260" name="テキスト ボックス 259"/>
        <xdr:cNvSpPr txBox="1"/>
      </xdr:nvSpPr>
      <xdr:spPr>
        <a:xfrm>
          <a:off x="2608795" y="1611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83629</xdr:rowOff>
    </xdr:from>
    <xdr:to>
      <xdr:col>10</xdr:col>
      <xdr:colOff>165100</xdr:colOff>
      <xdr:row>96</xdr:row>
      <xdr:rowOff>13779</xdr:rowOff>
    </xdr:to>
    <xdr:sp macro="" textlink="">
      <xdr:nvSpPr>
        <xdr:cNvPr id="261" name="楕円 260"/>
        <xdr:cNvSpPr/>
      </xdr:nvSpPr>
      <xdr:spPr>
        <a:xfrm>
          <a:off x="1968500" y="163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30306</xdr:rowOff>
    </xdr:from>
    <xdr:ext cx="599010" cy="259045"/>
    <xdr:sp macro="" textlink="">
      <xdr:nvSpPr>
        <xdr:cNvPr id="262" name="テキスト ボックス 261"/>
        <xdr:cNvSpPr txBox="1"/>
      </xdr:nvSpPr>
      <xdr:spPr>
        <a:xfrm>
          <a:off x="1719795" y="1614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50381</xdr:rowOff>
    </xdr:from>
    <xdr:to>
      <xdr:col>6</xdr:col>
      <xdr:colOff>38100</xdr:colOff>
      <xdr:row>96</xdr:row>
      <xdr:rowOff>151981</xdr:rowOff>
    </xdr:to>
    <xdr:sp macro="" textlink="">
      <xdr:nvSpPr>
        <xdr:cNvPr id="263" name="楕円 262"/>
        <xdr:cNvSpPr/>
      </xdr:nvSpPr>
      <xdr:spPr>
        <a:xfrm>
          <a:off x="1079500" y="165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168508</xdr:rowOff>
    </xdr:from>
    <xdr:ext cx="534377" cy="259045"/>
    <xdr:sp macro="" textlink="">
      <xdr:nvSpPr>
        <xdr:cNvPr id="264" name="テキスト ボックス 263"/>
        <xdr:cNvSpPr txBox="1"/>
      </xdr:nvSpPr>
      <xdr:spPr>
        <a:xfrm>
          <a:off x="863111" y="1628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160884</xdr:rowOff>
    </xdr:from>
    <xdr:to>
      <xdr:col>55</xdr:col>
      <xdr:colOff>0</xdr:colOff>
      <xdr:row>34</xdr:row>
      <xdr:rowOff>154521</xdr:rowOff>
    </xdr:to>
    <xdr:cxnSp macro="">
      <xdr:nvCxnSpPr>
        <xdr:cNvPr id="293" name="直線コネクタ 292"/>
        <xdr:cNvCxnSpPr/>
      </xdr:nvCxnSpPr>
      <xdr:spPr>
        <a:xfrm>
          <a:off x="9639300" y="5818734"/>
          <a:ext cx="838200" cy="16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168758</xdr:rowOff>
    </xdr:from>
    <xdr:to>
      <xdr:col>50</xdr:col>
      <xdr:colOff>114300</xdr:colOff>
      <xdr:row>33</xdr:row>
      <xdr:rowOff>160884</xdr:rowOff>
    </xdr:to>
    <xdr:cxnSp macro="">
      <xdr:nvCxnSpPr>
        <xdr:cNvPr id="296" name="直線コネクタ 295"/>
        <xdr:cNvCxnSpPr/>
      </xdr:nvCxnSpPr>
      <xdr:spPr>
        <a:xfrm>
          <a:off x="8750300" y="5483708"/>
          <a:ext cx="889000" cy="33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168758</xdr:rowOff>
    </xdr:from>
    <xdr:to>
      <xdr:col>45</xdr:col>
      <xdr:colOff>177800</xdr:colOff>
      <xdr:row>33</xdr:row>
      <xdr:rowOff>26</xdr:rowOff>
    </xdr:to>
    <xdr:cxnSp macro="">
      <xdr:nvCxnSpPr>
        <xdr:cNvPr id="299" name="直線コネクタ 298"/>
        <xdr:cNvCxnSpPr/>
      </xdr:nvCxnSpPr>
      <xdr:spPr>
        <a:xfrm flipV="1">
          <a:off x="7861300" y="5483708"/>
          <a:ext cx="889000" cy="1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26</xdr:rowOff>
    </xdr:from>
    <xdr:to>
      <xdr:col>41</xdr:col>
      <xdr:colOff>50800</xdr:colOff>
      <xdr:row>35</xdr:row>
      <xdr:rowOff>5359</xdr:rowOff>
    </xdr:to>
    <xdr:cxnSp macro="">
      <xdr:nvCxnSpPr>
        <xdr:cNvPr id="302" name="直線コネクタ 301"/>
        <xdr:cNvCxnSpPr/>
      </xdr:nvCxnSpPr>
      <xdr:spPr>
        <a:xfrm flipV="1">
          <a:off x="6972300" y="5657876"/>
          <a:ext cx="889000" cy="34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103721</xdr:rowOff>
    </xdr:from>
    <xdr:to>
      <xdr:col>55</xdr:col>
      <xdr:colOff>50800</xdr:colOff>
      <xdr:row>35</xdr:row>
      <xdr:rowOff>33871</xdr:rowOff>
    </xdr:to>
    <xdr:sp macro="" textlink="">
      <xdr:nvSpPr>
        <xdr:cNvPr id="312" name="楕円 311"/>
        <xdr:cNvSpPr/>
      </xdr:nvSpPr>
      <xdr:spPr>
        <a:xfrm>
          <a:off x="10426700" y="593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126598</xdr:rowOff>
    </xdr:from>
    <xdr:ext cx="534377" cy="259045"/>
    <xdr:sp macro="" textlink="">
      <xdr:nvSpPr>
        <xdr:cNvPr id="313" name="補助費等該当値テキスト"/>
        <xdr:cNvSpPr txBox="1"/>
      </xdr:nvSpPr>
      <xdr:spPr>
        <a:xfrm>
          <a:off x="10528300" y="578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110084</xdr:rowOff>
    </xdr:from>
    <xdr:to>
      <xdr:col>50</xdr:col>
      <xdr:colOff>165100</xdr:colOff>
      <xdr:row>34</xdr:row>
      <xdr:rowOff>40234</xdr:rowOff>
    </xdr:to>
    <xdr:sp macro="" textlink="">
      <xdr:nvSpPr>
        <xdr:cNvPr id="314" name="楕円 313"/>
        <xdr:cNvSpPr/>
      </xdr:nvSpPr>
      <xdr:spPr>
        <a:xfrm>
          <a:off x="9588500" y="576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56761</xdr:rowOff>
    </xdr:from>
    <xdr:ext cx="534377" cy="259045"/>
    <xdr:sp macro="" textlink="">
      <xdr:nvSpPr>
        <xdr:cNvPr id="315" name="テキスト ボックス 314"/>
        <xdr:cNvSpPr txBox="1"/>
      </xdr:nvSpPr>
      <xdr:spPr>
        <a:xfrm>
          <a:off x="9372111" y="554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117958</xdr:rowOff>
    </xdr:from>
    <xdr:to>
      <xdr:col>46</xdr:col>
      <xdr:colOff>38100</xdr:colOff>
      <xdr:row>32</xdr:row>
      <xdr:rowOff>48108</xdr:rowOff>
    </xdr:to>
    <xdr:sp macro="" textlink="">
      <xdr:nvSpPr>
        <xdr:cNvPr id="316" name="楕円 315"/>
        <xdr:cNvSpPr/>
      </xdr:nvSpPr>
      <xdr:spPr>
        <a:xfrm>
          <a:off x="8699500" y="543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64635</xdr:rowOff>
    </xdr:from>
    <xdr:ext cx="534377" cy="259045"/>
    <xdr:sp macro="" textlink="">
      <xdr:nvSpPr>
        <xdr:cNvPr id="317" name="テキスト ボックス 316"/>
        <xdr:cNvSpPr txBox="1"/>
      </xdr:nvSpPr>
      <xdr:spPr>
        <a:xfrm>
          <a:off x="8483111" y="520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120676</xdr:rowOff>
    </xdr:from>
    <xdr:to>
      <xdr:col>41</xdr:col>
      <xdr:colOff>101600</xdr:colOff>
      <xdr:row>33</xdr:row>
      <xdr:rowOff>50826</xdr:rowOff>
    </xdr:to>
    <xdr:sp macro="" textlink="">
      <xdr:nvSpPr>
        <xdr:cNvPr id="318" name="楕円 317"/>
        <xdr:cNvSpPr/>
      </xdr:nvSpPr>
      <xdr:spPr>
        <a:xfrm>
          <a:off x="7810500" y="56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67353</xdr:rowOff>
    </xdr:from>
    <xdr:ext cx="534377" cy="259045"/>
    <xdr:sp macro="" textlink="">
      <xdr:nvSpPr>
        <xdr:cNvPr id="319" name="テキスト ボックス 318"/>
        <xdr:cNvSpPr txBox="1"/>
      </xdr:nvSpPr>
      <xdr:spPr>
        <a:xfrm>
          <a:off x="7594111" y="53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126009</xdr:rowOff>
    </xdr:from>
    <xdr:to>
      <xdr:col>36</xdr:col>
      <xdr:colOff>165100</xdr:colOff>
      <xdr:row>35</xdr:row>
      <xdr:rowOff>56159</xdr:rowOff>
    </xdr:to>
    <xdr:sp macro="" textlink="">
      <xdr:nvSpPr>
        <xdr:cNvPr id="320" name="楕円 319"/>
        <xdr:cNvSpPr/>
      </xdr:nvSpPr>
      <xdr:spPr>
        <a:xfrm>
          <a:off x="6921500" y="595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72686</xdr:rowOff>
    </xdr:from>
    <xdr:ext cx="534377" cy="259045"/>
    <xdr:sp macro="" textlink="">
      <xdr:nvSpPr>
        <xdr:cNvPr id="321" name="テキスト ボックス 320"/>
        <xdr:cNvSpPr txBox="1"/>
      </xdr:nvSpPr>
      <xdr:spPr>
        <a:xfrm>
          <a:off x="6705111" y="573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108445</xdr:rowOff>
    </xdr:from>
    <xdr:to>
      <xdr:col>55</xdr:col>
      <xdr:colOff>0</xdr:colOff>
      <xdr:row>53</xdr:row>
      <xdr:rowOff>75092</xdr:rowOff>
    </xdr:to>
    <xdr:cxnSp macro="">
      <xdr:nvCxnSpPr>
        <xdr:cNvPr id="346" name="直線コネクタ 345"/>
        <xdr:cNvCxnSpPr/>
      </xdr:nvCxnSpPr>
      <xdr:spPr>
        <a:xfrm flipV="1">
          <a:off x="9639300" y="9023845"/>
          <a:ext cx="838200" cy="13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75092</xdr:rowOff>
    </xdr:from>
    <xdr:to>
      <xdr:col>50</xdr:col>
      <xdr:colOff>114300</xdr:colOff>
      <xdr:row>56</xdr:row>
      <xdr:rowOff>33310</xdr:rowOff>
    </xdr:to>
    <xdr:cxnSp macro="">
      <xdr:nvCxnSpPr>
        <xdr:cNvPr id="349" name="直線コネクタ 348"/>
        <xdr:cNvCxnSpPr/>
      </xdr:nvCxnSpPr>
      <xdr:spPr>
        <a:xfrm flipV="1">
          <a:off x="8750300" y="9161942"/>
          <a:ext cx="889000" cy="47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33310</xdr:rowOff>
    </xdr:from>
    <xdr:to>
      <xdr:col>45</xdr:col>
      <xdr:colOff>177800</xdr:colOff>
      <xdr:row>56</xdr:row>
      <xdr:rowOff>118538</xdr:rowOff>
    </xdr:to>
    <xdr:cxnSp macro="">
      <xdr:nvCxnSpPr>
        <xdr:cNvPr id="352" name="直線コネクタ 351"/>
        <xdr:cNvCxnSpPr/>
      </xdr:nvCxnSpPr>
      <xdr:spPr>
        <a:xfrm flipV="1">
          <a:off x="7861300" y="9634510"/>
          <a:ext cx="889000" cy="8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86699</xdr:rowOff>
    </xdr:from>
    <xdr:to>
      <xdr:col>41</xdr:col>
      <xdr:colOff>50800</xdr:colOff>
      <xdr:row>56</xdr:row>
      <xdr:rowOff>118538</xdr:rowOff>
    </xdr:to>
    <xdr:cxnSp macro="">
      <xdr:nvCxnSpPr>
        <xdr:cNvPr id="355" name="直線コネクタ 354"/>
        <xdr:cNvCxnSpPr/>
      </xdr:nvCxnSpPr>
      <xdr:spPr>
        <a:xfrm>
          <a:off x="6972300" y="9687899"/>
          <a:ext cx="889000" cy="3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57645</xdr:rowOff>
    </xdr:from>
    <xdr:to>
      <xdr:col>55</xdr:col>
      <xdr:colOff>50800</xdr:colOff>
      <xdr:row>52</xdr:row>
      <xdr:rowOff>159245</xdr:rowOff>
    </xdr:to>
    <xdr:sp macro="" textlink="">
      <xdr:nvSpPr>
        <xdr:cNvPr id="365" name="楕円 364"/>
        <xdr:cNvSpPr/>
      </xdr:nvSpPr>
      <xdr:spPr>
        <a:xfrm>
          <a:off x="10426700" y="897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80522</xdr:rowOff>
    </xdr:from>
    <xdr:ext cx="599010" cy="259045"/>
    <xdr:sp macro="" textlink="">
      <xdr:nvSpPr>
        <xdr:cNvPr id="366" name="普通建設事業費該当値テキスト"/>
        <xdr:cNvSpPr txBox="1"/>
      </xdr:nvSpPr>
      <xdr:spPr>
        <a:xfrm>
          <a:off x="10528300" y="882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24292</xdr:rowOff>
    </xdr:from>
    <xdr:to>
      <xdr:col>50</xdr:col>
      <xdr:colOff>165100</xdr:colOff>
      <xdr:row>53</xdr:row>
      <xdr:rowOff>125892</xdr:rowOff>
    </xdr:to>
    <xdr:sp macro="" textlink="">
      <xdr:nvSpPr>
        <xdr:cNvPr id="367" name="楕円 366"/>
        <xdr:cNvSpPr/>
      </xdr:nvSpPr>
      <xdr:spPr>
        <a:xfrm>
          <a:off x="9588500" y="911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142419</xdr:rowOff>
    </xdr:from>
    <xdr:ext cx="599010" cy="259045"/>
    <xdr:sp macro="" textlink="">
      <xdr:nvSpPr>
        <xdr:cNvPr id="368" name="テキスト ボックス 367"/>
        <xdr:cNvSpPr txBox="1"/>
      </xdr:nvSpPr>
      <xdr:spPr>
        <a:xfrm>
          <a:off x="9339795" y="888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153960</xdr:rowOff>
    </xdr:from>
    <xdr:to>
      <xdr:col>46</xdr:col>
      <xdr:colOff>38100</xdr:colOff>
      <xdr:row>56</xdr:row>
      <xdr:rowOff>84110</xdr:rowOff>
    </xdr:to>
    <xdr:sp macro="" textlink="">
      <xdr:nvSpPr>
        <xdr:cNvPr id="369" name="楕円 368"/>
        <xdr:cNvSpPr/>
      </xdr:nvSpPr>
      <xdr:spPr>
        <a:xfrm>
          <a:off x="8699500" y="95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75237</xdr:rowOff>
    </xdr:from>
    <xdr:ext cx="534377" cy="259045"/>
    <xdr:sp macro="" textlink="">
      <xdr:nvSpPr>
        <xdr:cNvPr id="370" name="テキスト ボックス 369"/>
        <xdr:cNvSpPr txBox="1"/>
      </xdr:nvSpPr>
      <xdr:spPr>
        <a:xfrm>
          <a:off x="8483111" y="967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67738</xdr:rowOff>
    </xdr:from>
    <xdr:to>
      <xdr:col>41</xdr:col>
      <xdr:colOff>101600</xdr:colOff>
      <xdr:row>56</xdr:row>
      <xdr:rowOff>169338</xdr:rowOff>
    </xdr:to>
    <xdr:sp macro="" textlink="">
      <xdr:nvSpPr>
        <xdr:cNvPr id="371" name="楕円 370"/>
        <xdr:cNvSpPr/>
      </xdr:nvSpPr>
      <xdr:spPr>
        <a:xfrm>
          <a:off x="7810500" y="96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160465</xdr:rowOff>
    </xdr:from>
    <xdr:ext cx="534377" cy="259045"/>
    <xdr:sp macro="" textlink="">
      <xdr:nvSpPr>
        <xdr:cNvPr id="372" name="テキスト ボックス 371"/>
        <xdr:cNvSpPr txBox="1"/>
      </xdr:nvSpPr>
      <xdr:spPr>
        <a:xfrm>
          <a:off x="7594111" y="976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35899</xdr:rowOff>
    </xdr:from>
    <xdr:to>
      <xdr:col>36</xdr:col>
      <xdr:colOff>165100</xdr:colOff>
      <xdr:row>56</xdr:row>
      <xdr:rowOff>137499</xdr:rowOff>
    </xdr:to>
    <xdr:sp macro="" textlink="">
      <xdr:nvSpPr>
        <xdr:cNvPr id="373" name="楕円 372"/>
        <xdr:cNvSpPr/>
      </xdr:nvSpPr>
      <xdr:spPr>
        <a:xfrm>
          <a:off x="6921500" y="96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128626</xdr:rowOff>
    </xdr:from>
    <xdr:ext cx="534377" cy="259045"/>
    <xdr:sp macro="" textlink="">
      <xdr:nvSpPr>
        <xdr:cNvPr id="374" name="テキスト ボックス 373"/>
        <xdr:cNvSpPr txBox="1"/>
      </xdr:nvSpPr>
      <xdr:spPr>
        <a:xfrm>
          <a:off x="6705111" y="97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31991</xdr:rowOff>
    </xdr:from>
    <xdr:to>
      <xdr:col>55</xdr:col>
      <xdr:colOff>0</xdr:colOff>
      <xdr:row>73</xdr:row>
      <xdr:rowOff>24650</xdr:rowOff>
    </xdr:to>
    <xdr:cxnSp macro="">
      <xdr:nvCxnSpPr>
        <xdr:cNvPr id="403" name="直線コネクタ 402"/>
        <xdr:cNvCxnSpPr/>
      </xdr:nvCxnSpPr>
      <xdr:spPr>
        <a:xfrm flipV="1">
          <a:off x="9639300" y="12376391"/>
          <a:ext cx="838200" cy="16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24650</xdr:rowOff>
    </xdr:from>
    <xdr:to>
      <xdr:col>50</xdr:col>
      <xdr:colOff>114300</xdr:colOff>
      <xdr:row>78</xdr:row>
      <xdr:rowOff>94717</xdr:rowOff>
    </xdr:to>
    <xdr:cxnSp macro="">
      <xdr:nvCxnSpPr>
        <xdr:cNvPr id="406" name="直線コネクタ 405"/>
        <xdr:cNvCxnSpPr/>
      </xdr:nvCxnSpPr>
      <xdr:spPr>
        <a:xfrm flipV="1">
          <a:off x="8750300" y="12540500"/>
          <a:ext cx="889000" cy="9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14199</xdr:rowOff>
    </xdr:from>
    <xdr:to>
      <xdr:col>45</xdr:col>
      <xdr:colOff>177800</xdr:colOff>
      <xdr:row>78</xdr:row>
      <xdr:rowOff>94717</xdr:rowOff>
    </xdr:to>
    <xdr:cxnSp macro="">
      <xdr:nvCxnSpPr>
        <xdr:cNvPr id="409" name="直線コネクタ 408"/>
        <xdr:cNvCxnSpPr/>
      </xdr:nvCxnSpPr>
      <xdr:spPr>
        <a:xfrm>
          <a:off x="7861300" y="13387299"/>
          <a:ext cx="88900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17932</xdr:rowOff>
    </xdr:from>
    <xdr:to>
      <xdr:col>41</xdr:col>
      <xdr:colOff>50800</xdr:colOff>
      <xdr:row>78</xdr:row>
      <xdr:rowOff>14199</xdr:rowOff>
    </xdr:to>
    <xdr:cxnSp macro="">
      <xdr:nvCxnSpPr>
        <xdr:cNvPr id="412" name="直線コネクタ 411"/>
        <xdr:cNvCxnSpPr/>
      </xdr:nvCxnSpPr>
      <xdr:spPr>
        <a:xfrm>
          <a:off x="6972300" y="13219582"/>
          <a:ext cx="889000" cy="16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152641</xdr:rowOff>
    </xdr:from>
    <xdr:to>
      <xdr:col>55</xdr:col>
      <xdr:colOff>50800</xdr:colOff>
      <xdr:row>72</xdr:row>
      <xdr:rowOff>82791</xdr:rowOff>
    </xdr:to>
    <xdr:sp macro="" textlink="">
      <xdr:nvSpPr>
        <xdr:cNvPr id="422" name="楕円 421"/>
        <xdr:cNvSpPr/>
      </xdr:nvSpPr>
      <xdr:spPr>
        <a:xfrm>
          <a:off x="10426700" y="1232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4068</xdr:rowOff>
    </xdr:from>
    <xdr:ext cx="534377" cy="259045"/>
    <xdr:sp macro="" textlink="">
      <xdr:nvSpPr>
        <xdr:cNvPr id="423" name="普通建設事業費 （ うち新規整備　）該当値テキスト"/>
        <xdr:cNvSpPr txBox="1"/>
      </xdr:nvSpPr>
      <xdr:spPr>
        <a:xfrm>
          <a:off x="10528300" y="121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145300</xdr:rowOff>
    </xdr:from>
    <xdr:to>
      <xdr:col>50</xdr:col>
      <xdr:colOff>165100</xdr:colOff>
      <xdr:row>73</xdr:row>
      <xdr:rowOff>75450</xdr:rowOff>
    </xdr:to>
    <xdr:sp macro="" textlink="">
      <xdr:nvSpPr>
        <xdr:cNvPr id="424" name="楕円 423"/>
        <xdr:cNvSpPr/>
      </xdr:nvSpPr>
      <xdr:spPr>
        <a:xfrm>
          <a:off x="9588500" y="12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91977</xdr:rowOff>
    </xdr:from>
    <xdr:ext cx="534377" cy="259045"/>
    <xdr:sp macro="" textlink="">
      <xdr:nvSpPr>
        <xdr:cNvPr id="425" name="テキスト ボックス 424"/>
        <xdr:cNvSpPr txBox="1"/>
      </xdr:nvSpPr>
      <xdr:spPr>
        <a:xfrm>
          <a:off x="9372111" y="122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43917</xdr:rowOff>
    </xdr:from>
    <xdr:to>
      <xdr:col>46</xdr:col>
      <xdr:colOff>38100</xdr:colOff>
      <xdr:row>78</xdr:row>
      <xdr:rowOff>145517</xdr:rowOff>
    </xdr:to>
    <xdr:sp macro="" textlink="">
      <xdr:nvSpPr>
        <xdr:cNvPr id="426" name="楕円 425"/>
        <xdr:cNvSpPr/>
      </xdr:nvSpPr>
      <xdr:spPr>
        <a:xfrm>
          <a:off x="8699500" y="134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136644</xdr:rowOff>
    </xdr:from>
    <xdr:ext cx="469744" cy="259045"/>
    <xdr:sp macro="" textlink="">
      <xdr:nvSpPr>
        <xdr:cNvPr id="427" name="テキスト ボックス 426"/>
        <xdr:cNvSpPr txBox="1"/>
      </xdr:nvSpPr>
      <xdr:spPr>
        <a:xfrm>
          <a:off x="8515428" y="1350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134849</xdr:rowOff>
    </xdr:from>
    <xdr:to>
      <xdr:col>41</xdr:col>
      <xdr:colOff>101600</xdr:colOff>
      <xdr:row>78</xdr:row>
      <xdr:rowOff>64999</xdr:rowOff>
    </xdr:to>
    <xdr:sp macro="" textlink="">
      <xdr:nvSpPr>
        <xdr:cNvPr id="428" name="楕円 427"/>
        <xdr:cNvSpPr/>
      </xdr:nvSpPr>
      <xdr:spPr>
        <a:xfrm>
          <a:off x="7810500" y="133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56126</xdr:rowOff>
    </xdr:from>
    <xdr:ext cx="534377" cy="259045"/>
    <xdr:sp macro="" textlink="">
      <xdr:nvSpPr>
        <xdr:cNvPr id="429" name="テキスト ボックス 428"/>
        <xdr:cNvSpPr txBox="1"/>
      </xdr:nvSpPr>
      <xdr:spPr>
        <a:xfrm>
          <a:off x="7594111" y="1342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138582</xdr:rowOff>
    </xdr:from>
    <xdr:to>
      <xdr:col>36</xdr:col>
      <xdr:colOff>165100</xdr:colOff>
      <xdr:row>77</xdr:row>
      <xdr:rowOff>68732</xdr:rowOff>
    </xdr:to>
    <xdr:sp macro="" textlink="">
      <xdr:nvSpPr>
        <xdr:cNvPr id="430" name="楕円 429"/>
        <xdr:cNvSpPr/>
      </xdr:nvSpPr>
      <xdr:spPr>
        <a:xfrm>
          <a:off x="6921500" y="1316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59859</xdr:rowOff>
    </xdr:from>
    <xdr:ext cx="534377" cy="259045"/>
    <xdr:sp macro="" textlink="">
      <xdr:nvSpPr>
        <xdr:cNvPr id="431" name="テキスト ボックス 430"/>
        <xdr:cNvSpPr txBox="1"/>
      </xdr:nvSpPr>
      <xdr:spPr>
        <a:xfrm>
          <a:off x="6705111" y="1326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70641</xdr:rowOff>
    </xdr:from>
    <xdr:to>
      <xdr:col>55</xdr:col>
      <xdr:colOff>0</xdr:colOff>
      <xdr:row>96</xdr:row>
      <xdr:rowOff>126017</xdr:rowOff>
    </xdr:to>
    <xdr:cxnSp macro="">
      <xdr:nvCxnSpPr>
        <xdr:cNvPr id="462" name="直線コネクタ 461"/>
        <xdr:cNvCxnSpPr/>
      </xdr:nvCxnSpPr>
      <xdr:spPr>
        <a:xfrm>
          <a:off x="9639300" y="16529841"/>
          <a:ext cx="838200" cy="5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70641</xdr:rowOff>
    </xdr:from>
    <xdr:to>
      <xdr:col>50</xdr:col>
      <xdr:colOff>114300</xdr:colOff>
      <xdr:row>97</xdr:row>
      <xdr:rowOff>63261</xdr:rowOff>
    </xdr:to>
    <xdr:cxnSp macro="">
      <xdr:nvCxnSpPr>
        <xdr:cNvPr id="465" name="直線コネクタ 464"/>
        <xdr:cNvCxnSpPr/>
      </xdr:nvCxnSpPr>
      <xdr:spPr>
        <a:xfrm flipV="1">
          <a:off x="8750300" y="16529841"/>
          <a:ext cx="889000" cy="16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63261</xdr:rowOff>
    </xdr:from>
    <xdr:to>
      <xdr:col>45</xdr:col>
      <xdr:colOff>177800</xdr:colOff>
      <xdr:row>98</xdr:row>
      <xdr:rowOff>58482</xdr:rowOff>
    </xdr:to>
    <xdr:cxnSp macro="">
      <xdr:nvCxnSpPr>
        <xdr:cNvPr id="468" name="直線コネクタ 467"/>
        <xdr:cNvCxnSpPr/>
      </xdr:nvCxnSpPr>
      <xdr:spPr>
        <a:xfrm flipV="1">
          <a:off x="7861300" y="16693911"/>
          <a:ext cx="889000" cy="16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58482</xdr:rowOff>
    </xdr:from>
    <xdr:to>
      <xdr:col>41</xdr:col>
      <xdr:colOff>50800</xdr:colOff>
      <xdr:row>98</xdr:row>
      <xdr:rowOff>142900</xdr:rowOff>
    </xdr:to>
    <xdr:cxnSp macro="">
      <xdr:nvCxnSpPr>
        <xdr:cNvPr id="471" name="直線コネクタ 470"/>
        <xdr:cNvCxnSpPr/>
      </xdr:nvCxnSpPr>
      <xdr:spPr>
        <a:xfrm flipV="1">
          <a:off x="6972300" y="16860582"/>
          <a:ext cx="889000" cy="8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75217</xdr:rowOff>
    </xdr:from>
    <xdr:to>
      <xdr:col>55</xdr:col>
      <xdr:colOff>50800</xdr:colOff>
      <xdr:row>97</xdr:row>
      <xdr:rowOff>5367</xdr:rowOff>
    </xdr:to>
    <xdr:sp macro="" textlink="">
      <xdr:nvSpPr>
        <xdr:cNvPr id="481" name="楕円 480"/>
        <xdr:cNvSpPr/>
      </xdr:nvSpPr>
      <xdr:spPr>
        <a:xfrm>
          <a:off x="10426700" y="165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98094</xdr:rowOff>
    </xdr:from>
    <xdr:ext cx="534377" cy="259045"/>
    <xdr:sp macro="" textlink="">
      <xdr:nvSpPr>
        <xdr:cNvPr id="482" name="普通建設事業費 （ うち更新整備　）該当値テキスト"/>
        <xdr:cNvSpPr txBox="1"/>
      </xdr:nvSpPr>
      <xdr:spPr>
        <a:xfrm>
          <a:off x="10528300" y="1638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19841</xdr:rowOff>
    </xdr:from>
    <xdr:to>
      <xdr:col>50</xdr:col>
      <xdr:colOff>165100</xdr:colOff>
      <xdr:row>96</xdr:row>
      <xdr:rowOff>121441</xdr:rowOff>
    </xdr:to>
    <xdr:sp macro="" textlink="">
      <xdr:nvSpPr>
        <xdr:cNvPr id="483" name="楕円 482"/>
        <xdr:cNvSpPr/>
      </xdr:nvSpPr>
      <xdr:spPr>
        <a:xfrm>
          <a:off x="9588500" y="164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137968</xdr:rowOff>
    </xdr:from>
    <xdr:ext cx="534377" cy="259045"/>
    <xdr:sp macro="" textlink="">
      <xdr:nvSpPr>
        <xdr:cNvPr id="484" name="テキスト ボックス 483"/>
        <xdr:cNvSpPr txBox="1"/>
      </xdr:nvSpPr>
      <xdr:spPr>
        <a:xfrm>
          <a:off x="9372111" y="162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12461</xdr:rowOff>
    </xdr:from>
    <xdr:to>
      <xdr:col>46</xdr:col>
      <xdr:colOff>38100</xdr:colOff>
      <xdr:row>97</xdr:row>
      <xdr:rowOff>114061</xdr:rowOff>
    </xdr:to>
    <xdr:sp macro="" textlink="">
      <xdr:nvSpPr>
        <xdr:cNvPr id="485" name="楕円 484"/>
        <xdr:cNvSpPr/>
      </xdr:nvSpPr>
      <xdr:spPr>
        <a:xfrm>
          <a:off x="8699500" y="166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105188</xdr:rowOff>
    </xdr:from>
    <xdr:ext cx="534377" cy="259045"/>
    <xdr:sp macro="" textlink="">
      <xdr:nvSpPr>
        <xdr:cNvPr id="486" name="テキスト ボックス 485"/>
        <xdr:cNvSpPr txBox="1"/>
      </xdr:nvSpPr>
      <xdr:spPr>
        <a:xfrm>
          <a:off x="8483111" y="1673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7682</xdr:rowOff>
    </xdr:from>
    <xdr:to>
      <xdr:col>41</xdr:col>
      <xdr:colOff>101600</xdr:colOff>
      <xdr:row>98</xdr:row>
      <xdr:rowOff>109282</xdr:rowOff>
    </xdr:to>
    <xdr:sp macro="" textlink="">
      <xdr:nvSpPr>
        <xdr:cNvPr id="487" name="楕円 486"/>
        <xdr:cNvSpPr/>
      </xdr:nvSpPr>
      <xdr:spPr>
        <a:xfrm>
          <a:off x="7810500" y="1680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100409</xdr:rowOff>
    </xdr:from>
    <xdr:ext cx="534377" cy="259045"/>
    <xdr:sp macro="" textlink="">
      <xdr:nvSpPr>
        <xdr:cNvPr id="488" name="テキスト ボックス 487"/>
        <xdr:cNvSpPr txBox="1"/>
      </xdr:nvSpPr>
      <xdr:spPr>
        <a:xfrm>
          <a:off x="7594111" y="1690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92100</xdr:rowOff>
    </xdr:from>
    <xdr:to>
      <xdr:col>36</xdr:col>
      <xdr:colOff>165100</xdr:colOff>
      <xdr:row>99</xdr:row>
      <xdr:rowOff>22250</xdr:rowOff>
    </xdr:to>
    <xdr:sp macro="" textlink="">
      <xdr:nvSpPr>
        <xdr:cNvPr id="489" name="楕円 488"/>
        <xdr:cNvSpPr/>
      </xdr:nvSpPr>
      <xdr:spPr>
        <a:xfrm>
          <a:off x="6921500" y="168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13377</xdr:rowOff>
    </xdr:from>
    <xdr:ext cx="534377" cy="259045"/>
    <xdr:sp macro="" textlink="">
      <xdr:nvSpPr>
        <xdr:cNvPr id="490" name="テキスト ボックス 489"/>
        <xdr:cNvSpPr txBox="1"/>
      </xdr:nvSpPr>
      <xdr:spPr>
        <a:xfrm>
          <a:off x="6705111" y="1698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52212</xdr:rowOff>
    </xdr:from>
    <xdr:to>
      <xdr:col>85</xdr:col>
      <xdr:colOff>127000</xdr:colOff>
      <xdr:row>39</xdr:row>
      <xdr:rowOff>69150</xdr:rowOff>
    </xdr:to>
    <xdr:cxnSp macro="">
      <xdr:nvCxnSpPr>
        <xdr:cNvPr id="521" name="直線コネクタ 520"/>
        <xdr:cNvCxnSpPr/>
      </xdr:nvCxnSpPr>
      <xdr:spPr>
        <a:xfrm>
          <a:off x="15481300" y="6738762"/>
          <a:ext cx="838200" cy="1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119964</xdr:rowOff>
    </xdr:from>
    <xdr:to>
      <xdr:col>81</xdr:col>
      <xdr:colOff>50800</xdr:colOff>
      <xdr:row>39</xdr:row>
      <xdr:rowOff>52212</xdr:rowOff>
    </xdr:to>
    <xdr:cxnSp macro="">
      <xdr:nvCxnSpPr>
        <xdr:cNvPr id="524" name="直線コネクタ 523"/>
        <xdr:cNvCxnSpPr/>
      </xdr:nvCxnSpPr>
      <xdr:spPr>
        <a:xfrm>
          <a:off x="14592300" y="6463614"/>
          <a:ext cx="889000" cy="27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107369</xdr:rowOff>
    </xdr:from>
    <xdr:to>
      <xdr:col>76</xdr:col>
      <xdr:colOff>114300</xdr:colOff>
      <xdr:row>37</xdr:row>
      <xdr:rowOff>119964</xdr:rowOff>
    </xdr:to>
    <xdr:cxnSp macro="">
      <xdr:nvCxnSpPr>
        <xdr:cNvPr id="527" name="直線コネクタ 526"/>
        <xdr:cNvCxnSpPr/>
      </xdr:nvCxnSpPr>
      <xdr:spPr>
        <a:xfrm>
          <a:off x="13703300" y="6451019"/>
          <a:ext cx="889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100648</xdr:rowOff>
    </xdr:from>
    <xdr:ext cx="469744" cy="259045"/>
    <xdr:sp macro="" textlink="">
      <xdr:nvSpPr>
        <xdr:cNvPr id="529" name="テキスト ボックス 528"/>
        <xdr:cNvSpPr txBox="1"/>
      </xdr:nvSpPr>
      <xdr:spPr>
        <a:xfrm>
          <a:off x="14357428" y="678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107369</xdr:rowOff>
    </xdr:from>
    <xdr:to>
      <xdr:col>71</xdr:col>
      <xdr:colOff>177800</xdr:colOff>
      <xdr:row>39</xdr:row>
      <xdr:rowOff>35361</xdr:rowOff>
    </xdr:to>
    <xdr:cxnSp macro="">
      <xdr:nvCxnSpPr>
        <xdr:cNvPr id="530" name="直線コネクタ 529"/>
        <xdr:cNvCxnSpPr/>
      </xdr:nvCxnSpPr>
      <xdr:spPr>
        <a:xfrm flipV="1">
          <a:off x="12814300" y="6451019"/>
          <a:ext cx="889000" cy="27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113330</xdr:rowOff>
    </xdr:from>
    <xdr:ext cx="469744" cy="259045"/>
    <xdr:sp macro="" textlink="">
      <xdr:nvSpPr>
        <xdr:cNvPr id="532" name="テキスト ボックス 531"/>
        <xdr:cNvSpPr txBox="1"/>
      </xdr:nvSpPr>
      <xdr:spPr>
        <a:xfrm>
          <a:off x="13468428" y="67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18350</xdr:rowOff>
    </xdr:from>
    <xdr:to>
      <xdr:col>85</xdr:col>
      <xdr:colOff>177800</xdr:colOff>
      <xdr:row>39</xdr:row>
      <xdr:rowOff>119950</xdr:rowOff>
    </xdr:to>
    <xdr:sp macro="" textlink="">
      <xdr:nvSpPr>
        <xdr:cNvPr id="540" name="楕円 539"/>
        <xdr:cNvSpPr/>
      </xdr:nvSpPr>
      <xdr:spPr>
        <a:xfrm>
          <a:off x="16268700" y="67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113494</xdr:rowOff>
    </xdr:from>
    <xdr:ext cx="469744" cy="259045"/>
    <xdr:sp macro="" textlink="">
      <xdr:nvSpPr>
        <xdr:cNvPr id="541" name="災害復旧事業費該当値テキスト"/>
        <xdr:cNvSpPr txBox="1"/>
      </xdr:nvSpPr>
      <xdr:spPr>
        <a:xfrm>
          <a:off x="16370300" y="662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1412</xdr:rowOff>
    </xdr:from>
    <xdr:to>
      <xdr:col>81</xdr:col>
      <xdr:colOff>101600</xdr:colOff>
      <xdr:row>39</xdr:row>
      <xdr:rowOff>103012</xdr:rowOff>
    </xdr:to>
    <xdr:sp macro="" textlink="">
      <xdr:nvSpPr>
        <xdr:cNvPr id="542" name="楕円 541"/>
        <xdr:cNvSpPr/>
      </xdr:nvSpPr>
      <xdr:spPr>
        <a:xfrm>
          <a:off x="15430500" y="66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94139</xdr:rowOff>
    </xdr:from>
    <xdr:ext cx="469744" cy="259045"/>
    <xdr:sp macro="" textlink="">
      <xdr:nvSpPr>
        <xdr:cNvPr id="543" name="テキスト ボックス 542"/>
        <xdr:cNvSpPr txBox="1"/>
      </xdr:nvSpPr>
      <xdr:spPr>
        <a:xfrm>
          <a:off x="15246428" y="678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69164</xdr:rowOff>
    </xdr:from>
    <xdr:to>
      <xdr:col>76</xdr:col>
      <xdr:colOff>165100</xdr:colOff>
      <xdr:row>37</xdr:row>
      <xdr:rowOff>170765</xdr:rowOff>
    </xdr:to>
    <xdr:sp macro="" textlink="">
      <xdr:nvSpPr>
        <xdr:cNvPr id="544" name="楕円 543"/>
        <xdr:cNvSpPr/>
      </xdr:nvSpPr>
      <xdr:spPr>
        <a:xfrm>
          <a:off x="14541500" y="6412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15841</xdr:rowOff>
    </xdr:from>
    <xdr:ext cx="534377" cy="259045"/>
    <xdr:sp macro="" textlink="">
      <xdr:nvSpPr>
        <xdr:cNvPr id="545" name="テキスト ボックス 544"/>
        <xdr:cNvSpPr txBox="1"/>
      </xdr:nvSpPr>
      <xdr:spPr>
        <a:xfrm>
          <a:off x="14325111" y="61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56569</xdr:rowOff>
    </xdr:from>
    <xdr:to>
      <xdr:col>72</xdr:col>
      <xdr:colOff>38100</xdr:colOff>
      <xdr:row>37</xdr:row>
      <xdr:rowOff>158169</xdr:rowOff>
    </xdr:to>
    <xdr:sp macro="" textlink="">
      <xdr:nvSpPr>
        <xdr:cNvPr id="546" name="楕円 545"/>
        <xdr:cNvSpPr/>
      </xdr:nvSpPr>
      <xdr:spPr>
        <a:xfrm>
          <a:off x="13652500" y="640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3246</xdr:rowOff>
    </xdr:from>
    <xdr:ext cx="534377" cy="259045"/>
    <xdr:sp macro="" textlink="">
      <xdr:nvSpPr>
        <xdr:cNvPr id="547" name="テキスト ボックス 546"/>
        <xdr:cNvSpPr txBox="1"/>
      </xdr:nvSpPr>
      <xdr:spPr>
        <a:xfrm>
          <a:off x="13436111" y="617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156011</xdr:rowOff>
    </xdr:from>
    <xdr:to>
      <xdr:col>67</xdr:col>
      <xdr:colOff>101600</xdr:colOff>
      <xdr:row>39</xdr:row>
      <xdr:rowOff>86161</xdr:rowOff>
    </xdr:to>
    <xdr:sp macro="" textlink="">
      <xdr:nvSpPr>
        <xdr:cNvPr id="548" name="楕円 547"/>
        <xdr:cNvSpPr/>
      </xdr:nvSpPr>
      <xdr:spPr>
        <a:xfrm>
          <a:off x="12763500" y="66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77288</xdr:rowOff>
    </xdr:from>
    <xdr:ext cx="469744" cy="259045"/>
    <xdr:sp macro="" textlink="">
      <xdr:nvSpPr>
        <xdr:cNvPr id="549" name="テキスト ボックス 548"/>
        <xdr:cNvSpPr txBox="1"/>
      </xdr:nvSpPr>
      <xdr:spPr>
        <a:xfrm>
          <a:off x="12579428" y="67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65075</xdr:rowOff>
    </xdr:from>
    <xdr:to>
      <xdr:col>85</xdr:col>
      <xdr:colOff>127000</xdr:colOff>
      <xdr:row>74</xdr:row>
      <xdr:rowOff>133528</xdr:rowOff>
    </xdr:to>
    <xdr:cxnSp macro="">
      <xdr:nvCxnSpPr>
        <xdr:cNvPr id="627" name="直線コネクタ 626"/>
        <xdr:cNvCxnSpPr/>
      </xdr:nvCxnSpPr>
      <xdr:spPr>
        <a:xfrm>
          <a:off x="15481300" y="12752375"/>
          <a:ext cx="838200" cy="6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41148</xdr:rowOff>
    </xdr:from>
    <xdr:to>
      <xdr:col>81</xdr:col>
      <xdr:colOff>50800</xdr:colOff>
      <xdr:row>74</xdr:row>
      <xdr:rowOff>65075</xdr:rowOff>
    </xdr:to>
    <xdr:cxnSp macro="">
      <xdr:nvCxnSpPr>
        <xdr:cNvPr id="630" name="直線コネクタ 629"/>
        <xdr:cNvCxnSpPr/>
      </xdr:nvCxnSpPr>
      <xdr:spPr>
        <a:xfrm>
          <a:off x="14592300" y="12728448"/>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24371</xdr:rowOff>
    </xdr:from>
    <xdr:to>
      <xdr:col>76</xdr:col>
      <xdr:colOff>114300</xdr:colOff>
      <xdr:row>74</xdr:row>
      <xdr:rowOff>41148</xdr:rowOff>
    </xdr:to>
    <xdr:cxnSp macro="">
      <xdr:nvCxnSpPr>
        <xdr:cNvPr id="633" name="直線コネクタ 632"/>
        <xdr:cNvCxnSpPr/>
      </xdr:nvCxnSpPr>
      <xdr:spPr>
        <a:xfrm>
          <a:off x="13703300" y="12711671"/>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154153</xdr:rowOff>
    </xdr:from>
    <xdr:to>
      <xdr:col>71</xdr:col>
      <xdr:colOff>177800</xdr:colOff>
      <xdr:row>74</xdr:row>
      <xdr:rowOff>24371</xdr:rowOff>
    </xdr:to>
    <xdr:cxnSp macro="">
      <xdr:nvCxnSpPr>
        <xdr:cNvPr id="636" name="直線コネクタ 635"/>
        <xdr:cNvCxnSpPr/>
      </xdr:nvCxnSpPr>
      <xdr:spPr>
        <a:xfrm>
          <a:off x="12814300" y="12670003"/>
          <a:ext cx="889000" cy="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82728</xdr:rowOff>
    </xdr:from>
    <xdr:to>
      <xdr:col>85</xdr:col>
      <xdr:colOff>177800</xdr:colOff>
      <xdr:row>75</xdr:row>
      <xdr:rowOff>12878</xdr:rowOff>
    </xdr:to>
    <xdr:sp macro="" textlink="">
      <xdr:nvSpPr>
        <xdr:cNvPr id="646" name="楕円 645"/>
        <xdr:cNvSpPr/>
      </xdr:nvSpPr>
      <xdr:spPr>
        <a:xfrm>
          <a:off x="16268700" y="1277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105605</xdr:rowOff>
    </xdr:from>
    <xdr:ext cx="534377" cy="259045"/>
    <xdr:sp macro="" textlink="">
      <xdr:nvSpPr>
        <xdr:cNvPr id="647" name="公債費該当値テキスト"/>
        <xdr:cNvSpPr txBox="1"/>
      </xdr:nvSpPr>
      <xdr:spPr>
        <a:xfrm>
          <a:off x="16370300" y="1262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14275</xdr:rowOff>
    </xdr:from>
    <xdr:to>
      <xdr:col>81</xdr:col>
      <xdr:colOff>101600</xdr:colOff>
      <xdr:row>74</xdr:row>
      <xdr:rowOff>115875</xdr:rowOff>
    </xdr:to>
    <xdr:sp macro="" textlink="">
      <xdr:nvSpPr>
        <xdr:cNvPr id="648" name="楕円 647"/>
        <xdr:cNvSpPr/>
      </xdr:nvSpPr>
      <xdr:spPr>
        <a:xfrm>
          <a:off x="15430500" y="127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132402</xdr:rowOff>
    </xdr:from>
    <xdr:ext cx="534377" cy="259045"/>
    <xdr:sp macro="" textlink="">
      <xdr:nvSpPr>
        <xdr:cNvPr id="649" name="テキスト ボックス 648"/>
        <xdr:cNvSpPr txBox="1"/>
      </xdr:nvSpPr>
      <xdr:spPr>
        <a:xfrm>
          <a:off x="15214111" y="1247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161798</xdr:rowOff>
    </xdr:from>
    <xdr:to>
      <xdr:col>76</xdr:col>
      <xdr:colOff>165100</xdr:colOff>
      <xdr:row>74</xdr:row>
      <xdr:rowOff>91948</xdr:rowOff>
    </xdr:to>
    <xdr:sp macro="" textlink="">
      <xdr:nvSpPr>
        <xdr:cNvPr id="650" name="楕円 649"/>
        <xdr:cNvSpPr/>
      </xdr:nvSpPr>
      <xdr:spPr>
        <a:xfrm>
          <a:off x="14541500" y="126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108475</xdr:rowOff>
    </xdr:from>
    <xdr:ext cx="534377" cy="259045"/>
    <xdr:sp macro="" textlink="">
      <xdr:nvSpPr>
        <xdr:cNvPr id="651" name="テキスト ボックス 650"/>
        <xdr:cNvSpPr txBox="1"/>
      </xdr:nvSpPr>
      <xdr:spPr>
        <a:xfrm>
          <a:off x="14325111" y="1245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145021</xdr:rowOff>
    </xdr:from>
    <xdr:to>
      <xdr:col>72</xdr:col>
      <xdr:colOff>38100</xdr:colOff>
      <xdr:row>74</xdr:row>
      <xdr:rowOff>75171</xdr:rowOff>
    </xdr:to>
    <xdr:sp macro="" textlink="">
      <xdr:nvSpPr>
        <xdr:cNvPr id="652" name="楕円 651"/>
        <xdr:cNvSpPr/>
      </xdr:nvSpPr>
      <xdr:spPr>
        <a:xfrm>
          <a:off x="13652500" y="126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91698</xdr:rowOff>
    </xdr:from>
    <xdr:ext cx="534377" cy="259045"/>
    <xdr:sp macro="" textlink="">
      <xdr:nvSpPr>
        <xdr:cNvPr id="653" name="テキスト ボックス 652"/>
        <xdr:cNvSpPr txBox="1"/>
      </xdr:nvSpPr>
      <xdr:spPr>
        <a:xfrm>
          <a:off x="13436111" y="1243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103353</xdr:rowOff>
    </xdr:from>
    <xdr:to>
      <xdr:col>67</xdr:col>
      <xdr:colOff>101600</xdr:colOff>
      <xdr:row>74</xdr:row>
      <xdr:rowOff>33503</xdr:rowOff>
    </xdr:to>
    <xdr:sp macro="" textlink="">
      <xdr:nvSpPr>
        <xdr:cNvPr id="654" name="楕円 653"/>
        <xdr:cNvSpPr/>
      </xdr:nvSpPr>
      <xdr:spPr>
        <a:xfrm>
          <a:off x="12763500" y="1261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50030</xdr:rowOff>
    </xdr:from>
    <xdr:ext cx="534377" cy="259045"/>
    <xdr:sp macro="" textlink="">
      <xdr:nvSpPr>
        <xdr:cNvPr id="655" name="テキスト ボックス 654"/>
        <xdr:cNvSpPr txBox="1"/>
      </xdr:nvSpPr>
      <xdr:spPr>
        <a:xfrm>
          <a:off x="12547111" y="1239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138579</xdr:rowOff>
    </xdr:from>
    <xdr:to>
      <xdr:col>85</xdr:col>
      <xdr:colOff>127000</xdr:colOff>
      <xdr:row>97</xdr:row>
      <xdr:rowOff>166652</xdr:rowOff>
    </xdr:to>
    <xdr:cxnSp macro="">
      <xdr:nvCxnSpPr>
        <xdr:cNvPr id="682" name="直線コネクタ 681"/>
        <xdr:cNvCxnSpPr/>
      </xdr:nvCxnSpPr>
      <xdr:spPr>
        <a:xfrm>
          <a:off x="15481300" y="16769229"/>
          <a:ext cx="838200" cy="2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23571</xdr:rowOff>
    </xdr:from>
    <xdr:to>
      <xdr:col>81</xdr:col>
      <xdr:colOff>50800</xdr:colOff>
      <xdr:row>97</xdr:row>
      <xdr:rowOff>138579</xdr:rowOff>
    </xdr:to>
    <xdr:cxnSp macro="">
      <xdr:nvCxnSpPr>
        <xdr:cNvPr id="685" name="直線コネクタ 684"/>
        <xdr:cNvCxnSpPr/>
      </xdr:nvCxnSpPr>
      <xdr:spPr>
        <a:xfrm>
          <a:off x="14592300" y="16654221"/>
          <a:ext cx="889000" cy="11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23571</xdr:rowOff>
    </xdr:from>
    <xdr:to>
      <xdr:col>76</xdr:col>
      <xdr:colOff>114300</xdr:colOff>
      <xdr:row>98</xdr:row>
      <xdr:rowOff>70205</xdr:rowOff>
    </xdr:to>
    <xdr:cxnSp macro="">
      <xdr:nvCxnSpPr>
        <xdr:cNvPr id="688" name="直線コネクタ 687"/>
        <xdr:cNvCxnSpPr/>
      </xdr:nvCxnSpPr>
      <xdr:spPr>
        <a:xfrm flipV="1">
          <a:off x="13703300" y="16654221"/>
          <a:ext cx="889000" cy="2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27091</xdr:rowOff>
    </xdr:from>
    <xdr:to>
      <xdr:col>71</xdr:col>
      <xdr:colOff>177800</xdr:colOff>
      <xdr:row>98</xdr:row>
      <xdr:rowOff>70205</xdr:rowOff>
    </xdr:to>
    <xdr:cxnSp macro="">
      <xdr:nvCxnSpPr>
        <xdr:cNvPr id="691" name="直線コネクタ 690"/>
        <xdr:cNvCxnSpPr/>
      </xdr:nvCxnSpPr>
      <xdr:spPr>
        <a:xfrm>
          <a:off x="12814300" y="16657741"/>
          <a:ext cx="889000" cy="21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115852</xdr:rowOff>
    </xdr:from>
    <xdr:to>
      <xdr:col>85</xdr:col>
      <xdr:colOff>177800</xdr:colOff>
      <xdr:row>98</xdr:row>
      <xdr:rowOff>46002</xdr:rowOff>
    </xdr:to>
    <xdr:sp macro="" textlink="">
      <xdr:nvSpPr>
        <xdr:cNvPr id="701" name="楕円 700"/>
        <xdr:cNvSpPr/>
      </xdr:nvSpPr>
      <xdr:spPr>
        <a:xfrm>
          <a:off x="16268700" y="167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94279</xdr:rowOff>
    </xdr:from>
    <xdr:ext cx="469744" cy="259045"/>
    <xdr:sp macro="" textlink="">
      <xdr:nvSpPr>
        <xdr:cNvPr id="702" name="積立金該当値テキスト"/>
        <xdr:cNvSpPr txBox="1"/>
      </xdr:nvSpPr>
      <xdr:spPr>
        <a:xfrm>
          <a:off x="16370300" y="167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87779</xdr:rowOff>
    </xdr:from>
    <xdr:to>
      <xdr:col>81</xdr:col>
      <xdr:colOff>101600</xdr:colOff>
      <xdr:row>98</xdr:row>
      <xdr:rowOff>17929</xdr:rowOff>
    </xdr:to>
    <xdr:sp macro="" textlink="">
      <xdr:nvSpPr>
        <xdr:cNvPr id="703" name="楕円 702"/>
        <xdr:cNvSpPr/>
      </xdr:nvSpPr>
      <xdr:spPr>
        <a:xfrm>
          <a:off x="15430500" y="167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9056</xdr:rowOff>
    </xdr:from>
    <xdr:ext cx="469744" cy="259045"/>
    <xdr:sp macro="" textlink="">
      <xdr:nvSpPr>
        <xdr:cNvPr id="704" name="テキスト ボックス 703"/>
        <xdr:cNvSpPr txBox="1"/>
      </xdr:nvSpPr>
      <xdr:spPr>
        <a:xfrm>
          <a:off x="15246428" y="1681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144221</xdr:rowOff>
    </xdr:from>
    <xdr:to>
      <xdr:col>76</xdr:col>
      <xdr:colOff>165100</xdr:colOff>
      <xdr:row>97</xdr:row>
      <xdr:rowOff>74371</xdr:rowOff>
    </xdr:to>
    <xdr:sp macro="" textlink="">
      <xdr:nvSpPr>
        <xdr:cNvPr id="705" name="楕円 704"/>
        <xdr:cNvSpPr/>
      </xdr:nvSpPr>
      <xdr:spPr>
        <a:xfrm>
          <a:off x="14541500" y="166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65498</xdr:rowOff>
    </xdr:from>
    <xdr:ext cx="534377" cy="259045"/>
    <xdr:sp macro="" textlink="">
      <xdr:nvSpPr>
        <xdr:cNvPr id="706" name="テキスト ボックス 705"/>
        <xdr:cNvSpPr txBox="1"/>
      </xdr:nvSpPr>
      <xdr:spPr>
        <a:xfrm>
          <a:off x="14325111" y="1669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19405</xdr:rowOff>
    </xdr:from>
    <xdr:to>
      <xdr:col>72</xdr:col>
      <xdr:colOff>38100</xdr:colOff>
      <xdr:row>98</xdr:row>
      <xdr:rowOff>121005</xdr:rowOff>
    </xdr:to>
    <xdr:sp macro="" textlink="">
      <xdr:nvSpPr>
        <xdr:cNvPr id="707" name="楕円 706"/>
        <xdr:cNvSpPr/>
      </xdr:nvSpPr>
      <xdr:spPr>
        <a:xfrm>
          <a:off x="13652500" y="168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112132</xdr:rowOff>
    </xdr:from>
    <xdr:ext cx="469744" cy="259045"/>
    <xdr:sp macro="" textlink="">
      <xdr:nvSpPr>
        <xdr:cNvPr id="708" name="テキスト ボックス 707"/>
        <xdr:cNvSpPr txBox="1"/>
      </xdr:nvSpPr>
      <xdr:spPr>
        <a:xfrm>
          <a:off x="13468428" y="1691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147741</xdr:rowOff>
    </xdr:from>
    <xdr:to>
      <xdr:col>67</xdr:col>
      <xdr:colOff>101600</xdr:colOff>
      <xdr:row>97</xdr:row>
      <xdr:rowOff>77891</xdr:rowOff>
    </xdr:to>
    <xdr:sp macro="" textlink="">
      <xdr:nvSpPr>
        <xdr:cNvPr id="709" name="楕円 708"/>
        <xdr:cNvSpPr/>
      </xdr:nvSpPr>
      <xdr:spPr>
        <a:xfrm>
          <a:off x="12763500" y="166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69018</xdr:rowOff>
    </xdr:from>
    <xdr:ext cx="534377" cy="259045"/>
    <xdr:sp macro="" textlink="">
      <xdr:nvSpPr>
        <xdr:cNvPr id="710" name="テキスト ボックス 709"/>
        <xdr:cNvSpPr txBox="1"/>
      </xdr:nvSpPr>
      <xdr:spPr>
        <a:xfrm>
          <a:off x="12547111" y="1669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122283</xdr:rowOff>
    </xdr:from>
    <xdr:to>
      <xdr:col>116</xdr:col>
      <xdr:colOff>63500</xdr:colOff>
      <xdr:row>38</xdr:row>
      <xdr:rowOff>4935</xdr:rowOff>
    </xdr:to>
    <xdr:cxnSp macro="">
      <xdr:nvCxnSpPr>
        <xdr:cNvPr id="741" name="直線コネクタ 740"/>
        <xdr:cNvCxnSpPr/>
      </xdr:nvCxnSpPr>
      <xdr:spPr>
        <a:xfrm flipV="1">
          <a:off x="21323300" y="6465933"/>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2" name="投資及び出資金平均値テキスト"/>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163213</xdr:rowOff>
    </xdr:from>
    <xdr:to>
      <xdr:col>111</xdr:col>
      <xdr:colOff>177800</xdr:colOff>
      <xdr:row>38</xdr:row>
      <xdr:rowOff>4935</xdr:rowOff>
    </xdr:to>
    <xdr:cxnSp macro="">
      <xdr:nvCxnSpPr>
        <xdr:cNvPr id="744" name="直線コネクタ 743"/>
        <xdr:cNvCxnSpPr/>
      </xdr:nvCxnSpPr>
      <xdr:spPr>
        <a:xfrm>
          <a:off x="20434300" y="6506863"/>
          <a:ext cx="889000" cy="1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6" name="テキスト ボックス 745"/>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163213</xdr:rowOff>
    </xdr:from>
    <xdr:to>
      <xdr:col>107</xdr:col>
      <xdr:colOff>50800</xdr:colOff>
      <xdr:row>37</xdr:row>
      <xdr:rowOff>170289</xdr:rowOff>
    </xdr:to>
    <xdr:cxnSp macro="">
      <xdr:nvCxnSpPr>
        <xdr:cNvPr id="747" name="直線コネクタ 746"/>
        <xdr:cNvCxnSpPr/>
      </xdr:nvCxnSpPr>
      <xdr:spPr>
        <a:xfrm flipV="1">
          <a:off x="19545300" y="6506863"/>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115768</xdr:rowOff>
    </xdr:from>
    <xdr:ext cx="469744" cy="259045"/>
    <xdr:sp macro="" textlink="">
      <xdr:nvSpPr>
        <xdr:cNvPr id="749" name="テキスト ボックス 748"/>
        <xdr:cNvSpPr txBox="1"/>
      </xdr:nvSpPr>
      <xdr:spPr>
        <a:xfrm>
          <a:off x="20199428" y="66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156355</xdr:rowOff>
    </xdr:from>
    <xdr:to>
      <xdr:col>102</xdr:col>
      <xdr:colOff>114300</xdr:colOff>
      <xdr:row>37</xdr:row>
      <xdr:rowOff>170289</xdr:rowOff>
    </xdr:to>
    <xdr:cxnSp macro="">
      <xdr:nvCxnSpPr>
        <xdr:cNvPr id="750" name="直線コネクタ 749"/>
        <xdr:cNvCxnSpPr/>
      </xdr:nvCxnSpPr>
      <xdr:spPr>
        <a:xfrm>
          <a:off x="18656300" y="6500005"/>
          <a:ext cx="889000" cy="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125021</xdr:rowOff>
    </xdr:from>
    <xdr:ext cx="469744" cy="259045"/>
    <xdr:sp macro="" textlink="">
      <xdr:nvSpPr>
        <xdr:cNvPr id="752" name="テキスト ボックス 751"/>
        <xdr:cNvSpPr txBox="1"/>
      </xdr:nvSpPr>
      <xdr:spPr>
        <a:xfrm>
          <a:off x="19310428"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112285</xdr:rowOff>
    </xdr:from>
    <xdr:ext cx="469744" cy="259045"/>
    <xdr:sp macro="" textlink="">
      <xdr:nvSpPr>
        <xdr:cNvPr id="754" name="テキスト ボックス 753"/>
        <xdr:cNvSpPr txBox="1"/>
      </xdr:nvSpPr>
      <xdr:spPr>
        <a:xfrm>
          <a:off x="18421428"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71483</xdr:rowOff>
    </xdr:from>
    <xdr:to>
      <xdr:col>116</xdr:col>
      <xdr:colOff>114300</xdr:colOff>
      <xdr:row>38</xdr:row>
      <xdr:rowOff>1632</xdr:rowOff>
    </xdr:to>
    <xdr:sp macro="" textlink="">
      <xdr:nvSpPr>
        <xdr:cNvPr id="760" name="楕円 759"/>
        <xdr:cNvSpPr/>
      </xdr:nvSpPr>
      <xdr:spPr>
        <a:xfrm>
          <a:off x="22110700" y="64151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94360</xdr:rowOff>
    </xdr:from>
    <xdr:ext cx="469744" cy="259045"/>
    <xdr:sp macro="" textlink="">
      <xdr:nvSpPr>
        <xdr:cNvPr id="761" name="投資及び出資金該当値テキスト"/>
        <xdr:cNvSpPr txBox="1"/>
      </xdr:nvSpPr>
      <xdr:spPr>
        <a:xfrm>
          <a:off x="22212300" y="626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125585</xdr:rowOff>
    </xdr:from>
    <xdr:to>
      <xdr:col>112</xdr:col>
      <xdr:colOff>38100</xdr:colOff>
      <xdr:row>38</xdr:row>
      <xdr:rowOff>55735</xdr:rowOff>
    </xdr:to>
    <xdr:sp macro="" textlink="">
      <xdr:nvSpPr>
        <xdr:cNvPr id="762" name="楕円 761"/>
        <xdr:cNvSpPr/>
      </xdr:nvSpPr>
      <xdr:spPr>
        <a:xfrm>
          <a:off x="21272500" y="64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72262</xdr:rowOff>
    </xdr:from>
    <xdr:ext cx="469744" cy="259045"/>
    <xdr:sp macro="" textlink="">
      <xdr:nvSpPr>
        <xdr:cNvPr id="763" name="テキスト ボックス 762"/>
        <xdr:cNvSpPr txBox="1"/>
      </xdr:nvSpPr>
      <xdr:spPr>
        <a:xfrm>
          <a:off x="21088428" y="624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112413</xdr:rowOff>
    </xdr:from>
    <xdr:to>
      <xdr:col>107</xdr:col>
      <xdr:colOff>101600</xdr:colOff>
      <xdr:row>38</xdr:row>
      <xdr:rowOff>42563</xdr:rowOff>
    </xdr:to>
    <xdr:sp macro="" textlink="">
      <xdr:nvSpPr>
        <xdr:cNvPr id="764" name="楕円 763"/>
        <xdr:cNvSpPr/>
      </xdr:nvSpPr>
      <xdr:spPr>
        <a:xfrm>
          <a:off x="20383500" y="64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59090</xdr:rowOff>
    </xdr:from>
    <xdr:ext cx="469744" cy="259045"/>
    <xdr:sp macro="" textlink="">
      <xdr:nvSpPr>
        <xdr:cNvPr id="765" name="テキスト ボックス 764"/>
        <xdr:cNvSpPr txBox="1"/>
      </xdr:nvSpPr>
      <xdr:spPr>
        <a:xfrm>
          <a:off x="20199428" y="623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119489</xdr:rowOff>
    </xdr:from>
    <xdr:to>
      <xdr:col>102</xdr:col>
      <xdr:colOff>165100</xdr:colOff>
      <xdr:row>38</xdr:row>
      <xdr:rowOff>49639</xdr:rowOff>
    </xdr:to>
    <xdr:sp macro="" textlink="">
      <xdr:nvSpPr>
        <xdr:cNvPr id="766" name="楕円 765"/>
        <xdr:cNvSpPr/>
      </xdr:nvSpPr>
      <xdr:spPr>
        <a:xfrm>
          <a:off x="19494500" y="64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66166</xdr:rowOff>
    </xdr:from>
    <xdr:ext cx="469744" cy="259045"/>
    <xdr:sp macro="" textlink="">
      <xdr:nvSpPr>
        <xdr:cNvPr id="767" name="テキスト ボックス 766"/>
        <xdr:cNvSpPr txBox="1"/>
      </xdr:nvSpPr>
      <xdr:spPr>
        <a:xfrm>
          <a:off x="19310428" y="623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105555</xdr:rowOff>
    </xdr:from>
    <xdr:to>
      <xdr:col>98</xdr:col>
      <xdr:colOff>38100</xdr:colOff>
      <xdr:row>38</xdr:row>
      <xdr:rowOff>35705</xdr:rowOff>
    </xdr:to>
    <xdr:sp macro="" textlink="">
      <xdr:nvSpPr>
        <xdr:cNvPr id="768" name="楕円 767"/>
        <xdr:cNvSpPr/>
      </xdr:nvSpPr>
      <xdr:spPr>
        <a:xfrm>
          <a:off x="18605500" y="64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52232</xdr:rowOff>
    </xdr:from>
    <xdr:ext cx="469744" cy="259045"/>
    <xdr:sp macro="" textlink="">
      <xdr:nvSpPr>
        <xdr:cNvPr id="769" name="テキスト ボックス 768"/>
        <xdr:cNvSpPr txBox="1"/>
      </xdr:nvSpPr>
      <xdr:spPr>
        <a:xfrm>
          <a:off x="18421428" y="622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37782</xdr:rowOff>
    </xdr:from>
    <xdr:to>
      <xdr:col>116</xdr:col>
      <xdr:colOff>63500</xdr:colOff>
      <xdr:row>59</xdr:row>
      <xdr:rowOff>39992</xdr:rowOff>
    </xdr:to>
    <xdr:cxnSp macro="">
      <xdr:nvCxnSpPr>
        <xdr:cNvPr id="798" name="直線コネクタ 797"/>
        <xdr:cNvCxnSpPr/>
      </xdr:nvCxnSpPr>
      <xdr:spPr>
        <a:xfrm>
          <a:off x="21323300" y="10153332"/>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37782</xdr:rowOff>
    </xdr:from>
    <xdr:to>
      <xdr:col>111</xdr:col>
      <xdr:colOff>177800</xdr:colOff>
      <xdr:row>59</xdr:row>
      <xdr:rowOff>39383</xdr:rowOff>
    </xdr:to>
    <xdr:cxnSp macro="">
      <xdr:nvCxnSpPr>
        <xdr:cNvPr id="801" name="直線コネクタ 800"/>
        <xdr:cNvCxnSpPr/>
      </xdr:nvCxnSpPr>
      <xdr:spPr>
        <a:xfrm flipV="1">
          <a:off x="20434300" y="10153332"/>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30924</xdr:rowOff>
    </xdr:from>
    <xdr:to>
      <xdr:col>107</xdr:col>
      <xdr:colOff>50800</xdr:colOff>
      <xdr:row>59</xdr:row>
      <xdr:rowOff>39383</xdr:rowOff>
    </xdr:to>
    <xdr:cxnSp macro="">
      <xdr:nvCxnSpPr>
        <xdr:cNvPr id="804" name="直線コネクタ 803"/>
        <xdr:cNvCxnSpPr/>
      </xdr:nvCxnSpPr>
      <xdr:spPr>
        <a:xfrm>
          <a:off x="19545300" y="10146474"/>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30924</xdr:rowOff>
    </xdr:from>
    <xdr:to>
      <xdr:col>102</xdr:col>
      <xdr:colOff>114300</xdr:colOff>
      <xdr:row>59</xdr:row>
      <xdr:rowOff>35916</xdr:rowOff>
    </xdr:to>
    <xdr:cxnSp macro="">
      <xdr:nvCxnSpPr>
        <xdr:cNvPr id="807" name="直線コネクタ 806"/>
        <xdr:cNvCxnSpPr/>
      </xdr:nvCxnSpPr>
      <xdr:spPr>
        <a:xfrm flipV="1">
          <a:off x="18656300" y="10146474"/>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160642</xdr:rowOff>
    </xdr:from>
    <xdr:to>
      <xdr:col>116</xdr:col>
      <xdr:colOff>114300</xdr:colOff>
      <xdr:row>59</xdr:row>
      <xdr:rowOff>90792</xdr:rowOff>
    </xdr:to>
    <xdr:sp macro="" textlink="">
      <xdr:nvSpPr>
        <xdr:cNvPr id="817" name="楕円 816"/>
        <xdr:cNvSpPr/>
      </xdr:nvSpPr>
      <xdr:spPr>
        <a:xfrm>
          <a:off x="22110700" y="101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75569</xdr:rowOff>
    </xdr:from>
    <xdr:ext cx="378565" cy="259045"/>
    <xdr:sp macro="" textlink="">
      <xdr:nvSpPr>
        <xdr:cNvPr id="818" name="貸付金該当値テキスト"/>
        <xdr:cNvSpPr txBox="1"/>
      </xdr:nvSpPr>
      <xdr:spPr>
        <a:xfrm>
          <a:off x="22212300" y="10019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158432</xdr:rowOff>
    </xdr:from>
    <xdr:to>
      <xdr:col>112</xdr:col>
      <xdr:colOff>38100</xdr:colOff>
      <xdr:row>59</xdr:row>
      <xdr:rowOff>88582</xdr:rowOff>
    </xdr:to>
    <xdr:sp macro="" textlink="">
      <xdr:nvSpPr>
        <xdr:cNvPr id="819" name="楕円 818"/>
        <xdr:cNvSpPr/>
      </xdr:nvSpPr>
      <xdr:spPr>
        <a:xfrm>
          <a:off x="21272500" y="101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79709</xdr:rowOff>
    </xdr:from>
    <xdr:ext cx="378565" cy="259045"/>
    <xdr:sp macro="" textlink="">
      <xdr:nvSpPr>
        <xdr:cNvPr id="820" name="テキスト ボックス 819"/>
        <xdr:cNvSpPr txBox="1"/>
      </xdr:nvSpPr>
      <xdr:spPr>
        <a:xfrm>
          <a:off x="21134017" y="10195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160033</xdr:rowOff>
    </xdr:from>
    <xdr:to>
      <xdr:col>107</xdr:col>
      <xdr:colOff>101600</xdr:colOff>
      <xdr:row>59</xdr:row>
      <xdr:rowOff>90183</xdr:rowOff>
    </xdr:to>
    <xdr:sp macro="" textlink="">
      <xdr:nvSpPr>
        <xdr:cNvPr id="821" name="楕円 820"/>
        <xdr:cNvSpPr/>
      </xdr:nvSpPr>
      <xdr:spPr>
        <a:xfrm>
          <a:off x="20383500" y="101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81310</xdr:rowOff>
    </xdr:from>
    <xdr:ext cx="378565" cy="259045"/>
    <xdr:sp macro="" textlink="">
      <xdr:nvSpPr>
        <xdr:cNvPr id="822" name="テキスト ボックス 821"/>
        <xdr:cNvSpPr txBox="1"/>
      </xdr:nvSpPr>
      <xdr:spPr>
        <a:xfrm>
          <a:off x="20245017" y="10196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151574</xdr:rowOff>
    </xdr:from>
    <xdr:to>
      <xdr:col>102</xdr:col>
      <xdr:colOff>165100</xdr:colOff>
      <xdr:row>59</xdr:row>
      <xdr:rowOff>81724</xdr:rowOff>
    </xdr:to>
    <xdr:sp macro="" textlink="">
      <xdr:nvSpPr>
        <xdr:cNvPr id="823" name="楕円 822"/>
        <xdr:cNvSpPr/>
      </xdr:nvSpPr>
      <xdr:spPr>
        <a:xfrm>
          <a:off x="19494500" y="100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72851</xdr:rowOff>
    </xdr:from>
    <xdr:ext cx="378565" cy="259045"/>
    <xdr:sp macro="" textlink="">
      <xdr:nvSpPr>
        <xdr:cNvPr id="824" name="テキスト ボックス 823"/>
        <xdr:cNvSpPr txBox="1"/>
      </xdr:nvSpPr>
      <xdr:spPr>
        <a:xfrm>
          <a:off x="19356017" y="10188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156566</xdr:rowOff>
    </xdr:from>
    <xdr:to>
      <xdr:col>98</xdr:col>
      <xdr:colOff>38100</xdr:colOff>
      <xdr:row>59</xdr:row>
      <xdr:rowOff>86716</xdr:rowOff>
    </xdr:to>
    <xdr:sp macro="" textlink="">
      <xdr:nvSpPr>
        <xdr:cNvPr id="825" name="楕円 824"/>
        <xdr:cNvSpPr/>
      </xdr:nvSpPr>
      <xdr:spPr>
        <a:xfrm>
          <a:off x="18605500" y="101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77843</xdr:rowOff>
    </xdr:from>
    <xdr:ext cx="378565" cy="259045"/>
    <xdr:sp macro="" textlink="">
      <xdr:nvSpPr>
        <xdr:cNvPr id="826" name="テキスト ボックス 825"/>
        <xdr:cNvSpPr txBox="1"/>
      </xdr:nvSpPr>
      <xdr:spPr>
        <a:xfrm>
          <a:off x="18467017" y="10193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55518</xdr:rowOff>
    </xdr:from>
    <xdr:to>
      <xdr:col>116</xdr:col>
      <xdr:colOff>63500</xdr:colOff>
      <xdr:row>76</xdr:row>
      <xdr:rowOff>64185</xdr:rowOff>
    </xdr:to>
    <xdr:cxnSp macro="">
      <xdr:nvCxnSpPr>
        <xdr:cNvPr id="856" name="直線コネクタ 855"/>
        <xdr:cNvCxnSpPr/>
      </xdr:nvCxnSpPr>
      <xdr:spPr>
        <a:xfrm>
          <a:off x="21323300" y="13085718"/>
          <a:ext cx="8382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55518</xdr:rowOff>
    </xdr:from>
    <xdr:to>
      <xdr:col>111</xdr:col>
      <xdr:colOff>177800</xdr:colOff>
      <xdr:row>76</xdr:row>
      <xdr:rowOff>64967</xdr:rowOff>
    </xdr:to>
    <xdr:cxnSp macro="">
      <xdr:nvCxnSpPr>
        <xdr:cNvPr id="859" name="直線コネクタ 858"/>
        <xdr:cNvCxnSpPr/>
      </xdr:nvCxnSpPr>
      <xdr:spPr>
        <a:xfrm flipV="1">
          <a:off x="20434300" y="13085718"/>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57841</xdr:rowOff>
    </xdr:from>
    <xdr:to>
      <xdr:col>107</xdr:col>
      <xdr:colOff>50800</xdr:colOff>
      <xdr:row>76</xdr:row>
      <xdr:rowOff>64967</xdr:rowOff>
    </xdr:to>
    <xdr:cxnSp macro="">
      <xdr:nvCxnSpPr>
        <xdr:cNvPr id="862" name="直線コネクタ 861"/>
        <xdr:cNvCxnSpPr/>
      </xdr:nvCxnSpPr>
      <xdr:spPr>
        <a:xfrm>
          <a:off x="19545300" y="13088041"/>
          <a:ext cx="889000" cy="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57841</xdr:rowOff>
    </xdr:from>
    <xdr:to>
      <xdr:col>102</xdr:col>
      <xdr:colOff>114300</xdr:colOff>
      <xdr:row>76</xdr:row>
      <xdr:rowOff>98361</xdr:rowOff>
    </xdr:to>
    <xdr:cxnSp macro="">
      <xdr:nvCxnSpPr>
        <xdr:cNvPr id="865" name="直線コネクタ 864"/>
        <xdr:cNvCxnSpPr/>
      </xdr:nvCxnSpPr>
      <xdr:spPr>
        <a:xfrm flipV="1">
          <a:off x="18656300" y="13088041"/>
          <a:ext cx="889000" cy="4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13385</xdr:rowOff>
    </xdr:from>
    <xdr:to>
      <xdr:col>116</xdr:col>
      <xdr:colOff>114300</xdr:colOff>
      <xdr:row>76</xdr:row>
      <xdr:rowOff>114985</xdr:rowOff>
    </xdr:to>
    <xdr:sp macro="" textlink="">
      <xdr:nvSpPr>
        <xdr:cNvPr id="875" name="楕円 874"/>
        <xdr:cNvSpPr/>
      </xdr:nvSpPr>
      <xdr:spPr>
        <a:xfrm>
          <a:off x="22110700" y="130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163262</xdr:rowOff>
    </xdr:from>
    <xdr:ext cx="534377" cy="259045"/>
    <xdr:sp macro="" textlink="">
      <xdr:nvSpPr>
        <xdr:cNvPr id="876" name="繰出金該当値テキスト"/>
        <xdr:cNvSpPr txBox="1"/>
      </xdr:nvSpPr>
      <xdr:spPr>
        <a:xfrm>
          <a:off x="22212300" y="130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4718</xdr:rowOff>
    </xdr:from>
    <xdr:to>
      <xdr:col>112</xdr:col>
      <xdr:colOff>38100</xdr:colOff>
      <xdr:row>76</xdr:row>
      <xdr:rowOff>106318</xdr:rowOff>
    </xdr:to>
    <xdr:sp macro="" textlink="">
      <xdr:nvSpPr>
        <xdr:cNvPr id="877" name="楕円 876"/>
        <xdr:cNvSpPr/>
      </xdr:nvSpPr>
      <xdr:spPr>
        <a:xfrm>
          <a:off x="21272500" y="130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97445</xdr:rowOff>
    </xdr:from>
    <xdr:ext cx="534377" cy="259045"/>
    <xdr:sp macro="" textlink="">
      <xdr:nvSpPr>
        <xdr:cNvPr id="878" name="テキスト ボックス 877"/>
        <xdr:cNvSpPr txBox="1"/>
      </xdr:nvSpPr>
      <xdr:spPr>
        <a:xfrm>
          <a:off x="21056111" y="131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14167</xdr:rowOff>
    </xdr:from>
    <xdr:to>
      <xdr:col>107</xdr:col>
      <xdr:colOff>101600</xdr:colOff>
      <xdr:row>76</xdr:row>
      <xdr:rowOff>115767</xdr:rowOff>
    </xdr:to>
    <xdr:sp macro="" textlink="">
      <xdr:nvSpPr>
        <xdr:cNvPr id="879" name="楕円 878"/>
        <xdr:cNvSpPr/>
      </xdr:nvSpPr>
      <xdr:spPr>
        <a:xfrm>
          <a:off x="20383500" y="130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106894</xdr:rowOff>
    </xdr:from>
    <xdr:ext cx="534377" cy="259045"/>
    <xdr:sp macro="" textlink="">
      <xdr:nvSpPr>
        <xdr:cNvPr id="880" name="テキスト ボックス 879"/>
        <xdr:cNvSpPr txBox="1"/>
      </xdr:nvSpPr>
      <xdr:spPr>
        <a:xfrm>
          <a:off x="20167111" y="131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7041</xdr:rowOff>
    </xdr:from>
    <xdr:to>
      <xdr:col>102</xdr:col>
      <xdr:colOff>165100</xdr:colOff>
      <xdr:row>76</xdr:row>
      <xdr:rowOff>108641</xdr:rowOff>
    </xdr:to>
    <xdr:sp macro="" textlink="">
      <xdr:nvSpPr>
        <xdr:cNvPr id="881" name="楕円 880"/>
        <xdr:cNvSpPr/>
      </xdr:nvSpPr>
      <xdr:spPr>
        <a:xfrm>
          <a:off x="19494500" y="1303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99768</xdr:rowOff>
    </xdr:from>
    <xdr:ext cx="534377" cy="259045"/>
    <xdr:sp macro="" textlink="">
      <xdr:nvSpPr>
        <xdr:cNvPr id="882" name="テキスト ボックス 881"/>
        <xdr:cNvSpPr txBox="1"/>
      </xdr:nvSpPr>
      <xdr:spPr>
        <a:xfrm>
          <a:off x="19278111" y="1312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47561</xdr:rowOff>
    </xdr:from>
    <xdr:to>
      <xdr:col>98</xdr:col>
      <xdr:colOff>38100</xdr:colOff>
      <xdr:row>76</xdr:row>
      <xdr:rowOff>149161</xdr:rowOff>
    </xdr:to>
    <xdr:sp macro="" textlink="">
      <xdr:nvSpPr>
        <xdr:cNvPr id="883" name="楕円 882"/>
        <xdr:cNvSpPr/>
      </xdr:nvSpPr>
      <xdr:spPr>
        <a:xfrm>
          <a:off x="18605500" y="130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140288</xdr:rowOff>
    </xdr:from>
    <xdr:ext cx="534377" cy="259045"/>
    <xdr:sp macro="" textlink="">
      <xdr:nvSpPr>
        <xdr:cNvPr id="884" name="テキスト ボックス 883"/>
        <xdr:cNvSpPr txBox="1"/>
      </xdr:nvSpPr>
      <xdr:spPr>
        <a:xfrm>
          <a:off x="18389111" y="1317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は、合併当時（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H17.4.1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現在）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554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人いた職員数を集中改革プラン等に基づく定員管理計画により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人削減（</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％）したことで、年々減少傾向に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あり、令和元年度については、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を下回った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熊本地震に伴う廃棄物処理業務委託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の完了により大幅に減少した前年度の数値から増加に転じた。主な要因として、各学校へ電子黒板やタブレット端末等の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機器を一括導入したことによる備品購入費の増（前年度比＋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百万円）や、各種業務委託料の増（前年度比＋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百万円）が挙げられる。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は、保育園民営化に伴う私立保育所運営費負担金や障害福祉サービスなどの影響で、類似団体等の伸びと同様に右肩上がりに増加している。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は、熊本地震に伴う被災者支援関連補助金などの臨時的経費が減額となったことから前年度から急激に減少し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、震災前の水準へ戻りつつある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。今後は、宇城広域連合の施設更新（浄化センター、消防費等）が計画されていることから住民一人当たりのコストは増加する見込みである。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は、戸馳大橋整備や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防災拠点センター整備など</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の継続事業の他、</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更新時期を迎えた学校施設の更新</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過疎対策事業債や合併特例事業債など有利な財源を活用しながら取り組んでいる。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災害復旧事業費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は、熊本地震により甚大な被害を受けた公共施設等の復旧が進んだことにより、前年度から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更に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減少している。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は、前年度に償還が終了した地方債の影響で、住民一人当たりのコストも減少したが、熊本地震に伴う復旧・復興事業に充てた地方債の償還が始まることで、当分の間は高止まりする見込みである。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58,941
58,360
188.61
36,469,827
35,155,191
938,212
16,946,982
38,334,031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72949</xdr:rowOff>
    </xdr:from>
    <xdr:to>
      <xdr:col>24</xdr:col>
      <xdr:colOff>63500</xdr:colOff>
      <xdr:row>34</xdr:row>
      <xdr:rowOff>129642</xdr:rowOff>
    </xdr:to>
    <xdr:cxnSp macro="">
      <xdr:nvCxnSpPr>
        <xdr:cNvPr id="59" name="直線コネクタ 58"/>
        <xdr:cNvCxnSpPr/>
      </xdr:nvCxnSpPr>
      <xdr:spPr>
        <a:xfrm flipV="1">
          <a:off x="3797300" y="5902249"/>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129642</xdr:rowOff>
    </xdr:from>
    <xdr:to>
      <xdr:col>19</xdr:col>
      <xdr:colOff>177800</xdr:colOff>
      <xdr:row>34</xdr:row>
      <xdr:rowOff>151130</xdr:rowOff>
    </xdr:to>
    <xdr:cxnSp macro="">
      <xdr:nvCxnSpPr>
        <xdr:cNvPr id="62" name="直線コネクタ 61"/>
        <xdr:cNvCxnSpPr/>
      </xdr:nvCxnSpPr>
      <xdr:spPr>
        <a:xfrm flipV="1">
          <a:off x="2908300" y="5958942"/>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150216</xdr:rowOff>
    </xdr:from>
    <xdr:to>
      <xdr:col>15</xdr:col>
      <xdr:colOff>50800</xdr:colOff>
      <xdr:row>34</xdr:row>
      <xdr:rowOff>151130</xdr:rowOff>
    </xdr:to>
    <xdr:cxnSp macro="">
      <xdr:nvCxnSpPr>
        <xdr:cNvPr id="65" name="直線コネクタ 64"/>
        <xdr:cNvCxnSpPr/>
      </xdr:nvCxnSpPr>
      <xdr:spPr>
        <a:xfrm>
          <a:off x="2019300" y="597951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711</xdr:rowOff>
    </xdr:from>
    <xdr:to>
      <xdr:col>10</xdr:col>
      <xdr:colOff>114300</xdr:colOff>
      <xdr:row>34</xdr:row>
      <xdr:rowOff>150216</xdr:rowOff>
    </xdr:to>
    <xdr:cxnSp macro="">
      <xdr:nvCxnSpPr>
        <xdr:cNvPr id="68" name="直線コネクタ 67"/>
        <xdr:cNvCxnSpPr/>
      </xdr:nvCxnSpPr>
      <xdr:spPr>
        <a:xfrm>
          <a:off x="1130300" y="5830011"/>
          <a:ext cx="889000" cy="14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22149</xdr:rowOff>
    </xdr:from>
    <xdr:to>
      <xdr:col>24</xdr:col>
      <xdr:colOff>114300</xdr:colOff>
      <xdr:row>34</xdr:row>
      <xdr:rowOff>123749</xdr:rowOff>
    </xdr:to>
    <xdr:sp macro="" textlink="">
      <xdr:nvSpPr>
        <xdr:cNvPr id="78" name="楕円 77"/>
        <xdr:cNvSpPr/>
      </xdr:nvSpPr>
      <xdr:spPr>
        <a:xfrm>
          <a:off x="4584700" y="58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45026</xdr:rowOff>
    </xdr:from>
    <xdr:ext cx="469744" cy="259045"/>
    <xdr:sp macro="" textlink="">
      <xdr:nvSpPr>
        <xdr:cNvPr id="79" name="議会費該当値テキスト"/>
        <xdr:cNvSpPr txBox="1"/>
      </xdr:nvSpPr>
      <xdr:spPr>
        <a:xfrm>
          <a:off x="4686300" y="570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78842</xdr:rowOff>
    </xdr:from>
    <xdr:to>
      <xdr:col>20</xdr:col>
      <xdr:colOff>38100</xdr:colOff>
      <xdr:row>35</xdr:row>
      <xdr:rowOff>8992</xdr:rowOff>
    </xdr:to>
    <xdr:sp macro="" textlink="">
      <xdr:nvSpPr>
        <xdr:cNvPr id="80" name="楕円 79"/>
        <xdr:cNvSpPr/>
      </xdr:nvSpPr>
      <xdr:spPr>
        <a:xfrm>
          <a:off x="3746500" y="590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25519</xdr:rowOff>
    </xdr:from>
    <xdr:ext cx="469744" cy="259045"/>
    <xdr:sp macro="" textlink="">
      <xdr:nvSpPr>
        <xdr:cNvPr id="81" name="テキスト ボックス 80"/>
        <xdr:cNvSpPr txBox="1"/>
      </xdr:nvSpPr>
      <xdr:spPr>
        <a:xfrm>
          <a:off x="3562428" y="568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100330</xdr:rowOff>
    </xdr:from>
    <xdr:to>
      <xdr:col>15</xdr:col>
      <xdr:colOff>101600</xdr:colOff>
      <xdr:row>35</xdr:row>
      <xdr:rowOff>30480</xdr:rowOff>
    </xdr:to>
    <xdr:sp macro="" textlink="">
      <xdr:nvSpPr>
        <xdr:cNvPr id="82" name="楕円 81"/>
        <xdr:cNvSpPr/>
      </xdr:nvSpPr>
      <xdr:spPr>
        <a:xfrm>
          <a:off x="2857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21607</xdr:rowOff>
    </xdr:from>
    <xdr:ext cx="469744" cy="259045"/>
    <xdr:sp macro="" textlink="">
      <xdr:nvSpPr>
        <xdr:cNvPr id="83" name="テキスト ボックス 82"/>
        <xdr:cNvSpPr txBox="1"/>
      </xdr:nvSpPr>
      <xdr:spPr>
        <a:xfrm>
          <a:off x="2673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99416</xdr:rowOff>
    </xdr:from>
    <xdr:to>
      <xdr:col>10</xdr:col>
      <xdr:colOff>165100</xdr:colOff>
      <xdr:row>35</xdr:row>
      <xdr:rowOff>29566</xdr:rowOff>
    </xdr:to>
    <xdr:sp macro="" textlink="">
      <xdr:nvSpPr>
        <xdr:cNvPr id="84" name="楕円 83"/>
        <xdr:cNvSpPr/>
      </xdr:nvSpPr>
      <xdr:spPr>
        <a:xfrm>
          <a:off x="1968500" y="59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20693</xdr:rowOff>
    </xdr:from>
    <xdr:ext cx="469744" cy="259045"/>
    <xdr:sp macro="" textlink="">
      <xdr:nvSpPr>
        <xdr:cNvPr id="85" name="テキスト ボックス 84"/>
        <xdr:cNvSpPr txBox="1"/>
      </xdr:nvSpPr>
      <xdr:spPr>
        <a:xfrm>
          <a:off x="1784428" y="60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121361</xdr:rowOff>
    </xdr:from>
    <xdr:to>
      <xdr:col>6</xdr:col>
      <xdr:colOff>38100</xdr:colOff>
      <xdr:row>34</xdr:row>
      <xdr:rowOff>51511</xdr:rowOff>
    </xdr:to>
    <xdr:sp macro="" textlink="">
      <xdr:nvSpPr>
        <xdr:cNvPr id="86" name="楕円 85"/>
        <xdr:cNvSpPr/>
      </xdr:nvSpPr>
      <xdr:spPr>
        <a:xfrm>
          <a:off x="1079500" y="57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42638</xdr:rowOff>
    </xdr:from>
    <xdr:ext cx="469744" cy="259045"/>
    <xdr:sp macro="" textlink="">
      <xdr:nvSpPr>
        <xdr:cNvPr id="87" name="テキスト ボックス 86"/>
        <xdr:cNvSpPr txBox="1"/>
      </xdr:nvSpPr>
      <xdr:spPr>
        <a:xfrm>
          <a:off x="895428" y="587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13657</xdr:rowOff>
    </xdr:from>
    <xdr:to>
      <xdr:col>24</xdr:col>
      <xdr:colOff>63500</xdr:colOff>
      <xdr:row>56</xdr:row>
      <xdr:rowOff>83076</xdr:rowOff>
    </xdr:to>
    <xdr:cxnSp macro="">
      <xdr:nvCxnSpPr>
        <xdr:cNvPr id="116" name="直線コネクタ 115"/>
        <xdr:cNvCxnSpPr/>
      </xdr:nvCxnSpPr>
      <xdr:spPr>
        <a:xfrm flipV="1">
          <a:off x="3797300" y="9614857"/>
          <a:ext cx="8382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68300</xdr:rowOff>
    </xdr:from>
    <xdr:to>
      <xdr:col>19</xdr:col>
      <xdr:colOff>177800</xdr:colOff>
      <xdr:row>56</xdr:row>
      <xdr:rowOff>83076</xdr:rowOff>
    </xdr:to>
    <xdr:cxnSp macro="">
      <xdr:nvCxnSpPr>
        <xdr:cNvPr id="119" name="直線コネクタ 118"/>
        <xdr:cNvCxnSpPr/>
      </xdr:nvCxnSpPr>
      <xdr:spPr>
        <a:xfrm>
          <a:off x="2908300" y="9669500"/>
          <a:ext cx="889000" cy="1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68300</xdr:rowOff>
    </xdr:from>
    <xdr:to>
      <xdr:col>15</xdr:col>
      <xdr:colOff>50800</xdr:colOff>
      <xdr:row>56</xdr:row>
      <xdr:rowOff>157721</xdr:rowOff>
    </xdr:to>
    <xdr:cxnSp macro="">
      <xdr:nvCxnSpPr>
        <xdr:cNvPr id="122" name="直線コネクタ 121"/>
        <xdr:cNvCxnSpPr/>
      </xdr:nvCxnSpPr>
      <xdr:spPr>
        <a:xfrm flipV="1">
          <a:off x="2019300" y="9669500"/>
          <a:ext cx="889000" cy="8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104610</xdr:rowOff>
    </xdr:from>
    <xdr:to>
      <xdr:col>10</xdr:col>
      <xdr:colOff>114300</xdr:colOff>
      <xdr:row>56</xdr:row>
      <xdr:rowOff>157721</xdr:rowOff>
    </xdr:to>
    <xdr:cxnSp macro="">
      <xdr:nvCxnSpPr>
        <xdr:cNvPr id="125" name="直線コネクタ 124"/>
        <xdr:cNvCxnSpPr/>
      </xdr:nvCxnSpPr>
      <xdr:spPr>
        <a:xfrm>
          <a:off x="1130300" y="9705810"/>
          <a:ext cx="8890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134307</xdr:rowOff>
    </xdr:from>
    <xdr:to>
      <xdr:col>24</xdr:col>
      <xdr:colOff>114300</xdr:colOff>
      <xdr:row>56</xdr:row>
      <xdr:rowOff>64457</xdr:rowOff>
    </xdr:to>
    <xdr:sp macro="" textlink="">
      <xdr:nvSpPr>
        <xdr:cNvPr id="135" name="楕円 134"/>
        <xdr:cNvSpPr/>
      </xdr:nvSpPr>
      <xdr:spPr>
        <a:xfrm>
          <a:off x="4584700" y="95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157184</xdr:rowOff>
    </xdr:from>
    <xdr:ext cx="534377" cy="259045"/>
    <xdr:sp macro="" textlink="">
      <xdr:nvSpPr>
        <xdr:cNvPr id="136" name="総務費該当値テキスト"/>
        <xdr:cNvSpPr txBox="1"/>
      </xdr:nvSpPr>
      <xdr:spPr>
        <a:xfrm>
          <a:off x="4686300" y="941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32276</xdr:rowOff>
    </xdr:from>
    <xdr:to>
      <xdr:col>20</xdr:col>
      <xdr:colOff>38100</xdr:colOff>
      <xdr:row>56</xdr:row>
      <xdr:rowOff>133876</xdr:rowOff>
    </xdr:to>
    <xdr:sp macro="" textlink="">
      <xdr:nvSpPr>
        <xdr:cNvPr id="137" name="楕円 136"/>
        <xdr:cNvSpPr/>
      </xdr:nvSpPr>
      <xdr:spPr>
        <a:xfrm>
          <a:off x="3746500" y="96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125003</xdr:rowOff>
    </xdr:from>
    <xdr:ext cx="534377" cy="259045"/>
    <xdr:sp macro="" textlink="">
      <xdr:nvSpPr>
        <xdr:cNvPr id="138" name="テキスト ボックス 137"/>
        <xdr:cNvSpPr txBox="1"/>
      </xdr:nvSpPr>
      <xdr:spPr>
        <a:xfrm>
          <a:off x="3530111" y="97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17500</xdr:rowOff>
    </xdr:from>
    <xdr:to>
      <xdr:col>15</xdr:col>
      <xdr:colOff>101600</xdr:colOff>
      <xdr:row>56</xdr:row>
      <xdr:rowOff>119100</xdr:rowOff>
    </xdr:to>
    <xdr:sp macro="" textlink="">
      <xdr:nvSpPr>
        <xdr:cNvPr id="139" name="楕円 138"/>
        <xdr:cNvSpPr/>
      </xdr:nvSpPr>
      <xdr:spPr>
        <a:xfrm>
          <a:off x="2857500" y="96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110227</xdr:rowOff>
    </xdr:from>
    <xdr:ext cx="534377" cy="259045"/>
    <xdr:sp macro="" textlink="">
      <xdr:nvSpPr>
        <xdr:cNvPr id="140" name="テキスト ボックス 139"/>
        <xdr:cNvSpPr txBox="1"/>
      </xdr:nvSpPr>
      <xdr:spPr>
        <a:xfrm>
          <a:off x="2641111" y="971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106921</xdr:rowOff>
    </xdr:from>
    <xdr:to>
      <xdr:col>10</xdr:col>
      <xdr:colOff>165100</xdr:colOff>
      <xdr:row>57</xdr:row>
      <xdr:rowOff>37071</xdr:rowOff>
    </xdr:to>
    <xdr:sp macro="" textlink="">
      <xdr:nvSpPr>
        <xdr:cNvPr id="141" name="楕円 140"/>
        <xdr:cNvSpPr/>
      </xdr:nvSpPr>
      <xdr:spPr>
        <a:xfrm>
          <a:off x="1968500" y="970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28198</xdr:rowOff>
    </xdr:from>
    <xdr:ext cx="534377" cy="259045"/>
    <xdr:sp macro="" textlink="">
      <xdr:nvSpPr>
        <xdr:cNvPr id="142" name="テキスト ボックス 141"/>
        <xdr:cNvSpPr txBox="1"/>
      </xdr:nvSpPr>
      <xdr:spPr>
        <a:xfrm>
          <a:off x="1752111" y="98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53810</xdr:rowOff>
    </xdr:from>
    <xdr:to>
      <xdr:col>6</xdr:col>
      <xdr:colOff>38100</xdr:colOff>
      <xdr:row>56</xdr:row>
      <xdr:rowOff>155410</xdr:rowOff>
    </xdr:to>
    <xdr:sp macro="" textlink="">
      <xdr:nvSpPr>
        <xdr:cNvPr id="143" name="楕円 142"/>
        <xdr:cNvSpPr/>
      </xdr:nvSpPr>
      <xdr:spPr>
        <a:xfrm>
          <a:off x="1079500" y="965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146537</xdr:rowOff>
    </xdr:from>
    <xdr:ext cx="534377" cy="259045"/>
    <xdr:sp macro="" textlink="">
      <xdr:nvSpPr>
        <xdr:cNvPr id="144" name="テキスト ボックス 143"/>
        <xdr:cNvSpPr txBox="1"/>
      </xdr:nvSpPr>
      <xdr:spPr>
        <a:xfrm>
          <a:off x="863111" y="97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79248</xdr:rowOff>
    </xdr:from>
    <xdr:to>
      <xdr:col>24</xdr:col>
      <xdr:colOff>63500</xdr:colOff>
      <xdr:row>75</xdr:row>
      <xdr:rowOff>33045</xdr:rowOff>
    </xdr:to>
    <xdr:cxnSp macro="">
      <xdr:nvCxnSpPr>
        <xdr:cNvPr id="174" name="直線コネクタ 173"/>
        <xdr:cNvCxnSpPr/>
      </xdr:nvCxnSpPr>
      <xdr:spPr>
        <a:xfrm flipV="1">
          <a:off x="3797300" y="12766548"/>
          <a:ext cx="838200" cy="1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3302</xdr:rowOff>
    </xdr:from>
    <xdr:to>
      <xdr:col>19</xdr:col>
      <xdr:colOff>177800</xdr:colOff>
      <xdr:row>75</xdr:row>
      <xdr:rowOff>33045</xdr:rowOff>
    </xdr:to>
    <xdr:cxnSp macro="">
      <xdr:nvCxnSpPr>
        <xdr:cNvPr id="177" name="直線コネクタ 176"/>
        <xdr:cNvCxnSpPr/>
      </xdr:nvCxnSpPr>
      <xdr:spPr>
        <a:xfrm>
          <a:off x="2908300" y="12862052"/>
          <a:ext cx="889000" cy="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105791</xdr:rowOff>
    </xdr:from>
    <xdr:to>
      <xdr:col>15</xdr:col>
      <xdr:colOff>50800</xdr:colOff>
      <xdr:row>75</xdr:row>
      <xdr:rowOff>3302</xdr:rowOff>
    </xdr:to>
    <xdr:cxnSp macro="">
      <xdr:nvCxnSpPr>
        <xdr:cNvPr id="180" name="直線コネクタ 179"/>
        <xdr:cNvCxnSpPr/>
      </xdr:nvCxnSpPr>
      <xdr:spPr>
        <a:xfrm>
          <a:off x="2019300" y="12793091"/>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105791</xdr:rowOff>
    </xdr:from>
    <xdr:to>
      <xdr:col>10</xdr:col>
      <xdr:colOff>114300</xdr:colOff>
      <xdr:row>76</xdr:row>
      <xdr:rowOff>64288</xdr:rowOff>
    </xdr:to>
    <xdr:cxnSp macro="">
      <xdr:nvCxnSpPr>
        <xdr:cNvPr id="183" name="直線コネクタ 182"/>
        <xdr:cNvCxnSpPr/>
      </xdr:nvCxnSpPr>
      <xdr:spPr>
        <a:xfrm flipV="1">
          <a:off x="1130300" y="12793091"/>
          <a:ext cx="889000" cy="3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28448</xdr:rowOff>
    </xdr:from>
    <xdr:to>
      <xdr:col>24</xdr:col>
      <xdr:colOff>114300</xdr:colOff>
      <xdr:row>74</xdr:row>
      <xdr:rowOff>130048</xdr:rowOff>
    </xdr:to>
    <xdr:sp macro="" textlink="">
      <xdr:nvSpPr>
        <xdr:cNvPr id="193" name="楕円 192"/>
        <xdr:cNvSpPr/>
      </xdr:nvSpPr>
      <xdr:spPr>
        <a:xfrm>
          <a:off x="4584700" y="1271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51325</xdr:rowOff>
    </xdr:from>
    <xdr:ext cx="599010" cy="259045"/>
    <xdr:sp macro="" textlink="">
      <xdr:nvSpPr>
        <xdr:cNvPr id="194" name="民生費該当値テキスト"/>
        <xdr:cNvSpPr txBox="1"/>
      </xdr:nvSpPr>
      <xdr:spPr>
        <a:xfrm>
          <a:off x="4686300" y="1256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153695</xdr:rowOff>
    </xdr:from>
    <xdr:to>
      <xdr:col>20</xdr:col>
      <xdr:colOff>38100</xdr:colOff>
      <xdr:row>75</xdr:row>
      <xdr:rowOff>83845</xdr:rowOff>
    </xdr:to>
    <xdr:sp macro="" textlink="">
      <xdr:nvSpPr>
        <xdr:cNvPr id="195" name="楕円 194"/>
        <xdr:cNvSpPr/>
      </xdr:nvSpPr>
      <xdr:spPr>
        <a:xfrm>
          <a:off x="3746500" y="128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100372</xdr:rowOff>
    </xdr:from>
    <xdr:ext cx="599010" cy="259045"/>
    <xdr:sp macro="" textlink="">
      <xdr:nvSpPr>
        <xdr:cNvPr id="196" name="テキスト ボックス 195"/>
        <xdr:cNvSpPr txBox="1"/>
      </xdr:nvSpPr>
      <xdr:spPr>
        <a:xfrm>
          <a:off x="3497795" y="126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123952</xdr:rowOff>
    </xdr:from>
    <xdr:to>
      <xdr:col>15</xdr:col>
      <xdr:colOff>101600</xdr:colOff>
      <xdr:row>75</xdr:row>
      <xdr:rowOff>54102</xdr:rowOff>
    </xdr:to>
    <xdr:sp macro="" textlink="">
      <xdr:nvSpPr>
        <xdr:cNvPr id="197" name="楕円 196"/>
        <xdr:cNvSpPr/>
      </xdr:nvSpPr>
      <xdr:spPr>
        <a:xfrm>
          <a:off x="2857500" y="1281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70629</xdr:rowOff>
    </xdr:from>
    <xdr:ext cx="599010" cy="259045"/>
    <xdr:sp macro="" textlink="">
      <xdr:nvSpPr>
        <xdr:cNvPr id="198" name="テキスト ボックス 197"/>
        <xdr:cNvSpPr txBox="1"/>
      </xdr:nvSpPr>
      <xdr:spPr>
        <a:xfrm>
          <a:off x="2608795" y="1258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54991</xdr:rowOff>
    </xdr:from>
    <xdr:to>
      <xdr:col>10</xdr:col>
      <xdr:colOff>165100</xdr:colOff>
      <xdr:row>74</xdr:row>
      <xdr:rowOff>156591</xdr:rowOff>
    </xdr:to>
    <xdr:sp macro="" textlink="">
      <xdr:nvSpPr>
        <xdr:cNvPr id="199" name="楕円 198"/>
        <xdr:cNvSpPr/>
      </xdr:nvSpPr>
      <xdr:spPr>
        <a:xfrm>
          <a:off x="1968500" y="127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1668</xdr:rowOff>
    </xdr:from>
    <xdr:ext cx="599010" cy="259045"/>
    <xdr:sp macro="" textlink="">
      <xdr:nvSpPr>
        <xdr:cNvPr id="200" name="テキスト ボックス 199"/>
        <xdr:cNvSpPr txBox="1"/>
      </xdr:nvSpPr>
      <xdr:spPr>
        <a:xfrm>
          <a:off x="1719795" y="1251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13488</xdr:rowOff>
    </xdr:from>
    <xdr:to>
      <xdr:col>6</xdr:col>
      <xdr:colOff>38100</xdr:colOff>
      <xdr:row>76</xdr:row>
      <xdr:rowOff>115088</xdr:rowOff>
    </xdr:to>
    <xdr:sp macro="" textlink="">
      <xdr:nvSpPr>
        <xdr:cNvPr id="201" name="楕円 200"/>
        <xdr:cNvSpPr/>
      </xdr:nvSpPr>
      <xdr:spPr>
        <a:xfrm>
          <a:off x="1079500" y="130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106215</xdr:rowOff>
    </xdr:from>
    <xdr:ext cx="599010" cy="259045"/>
    <xdr:sp macro="" textlink="">
      <xdr:nvSpPr>
        <xdr:cNvPr id="202" name="テキスト ボックス 201"/>
        <xdr:cNvSpPr txBox="1"/>
      </xdr:nvSpPr>
      <xdr:spPr>
        <a:xfrm>
          <a:off x="830795" y="131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147586</xdr:rowOff>
    </xdr:from>
    <xdr:to>
      <xdr:col>24</xdr:col>
      <xdr:colOff>63500</xdr:colOff>
      <xdr:row>97</xdr:row>
      <xdr:rowOff>12281</xdr:rowOff>
    </xdr:to>
    <xdr:cxnSp macro="">
      <xdr:nvCxnSpPr>
        <xdr:cNvPr id="231" name="直線コネクタ 230"/>
        <xdr:cNvCxnSpPr/>
      </xdr:nvCxnSpPr>
      <xdr:spPr>
        <a:xfrm>
          <a:off x="3797300" y="16606786"/>
          <a:ext cx="838200" cy="3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15863</xdr:rowOff>
    </xdr:from>
    <xdr:to>
      <xdr:col>19</xdr:col>
      <xdr:colOff>177800</xdr:colOff>
      <xdr:row>96</xdr:row>
      <xdr:rowOff>147586</xdr:rowOff>
    </xdr:to>
    <xdr:cxnSp macro="">
      <xdr:nvCxnSpPr>
        <xdr:cNvPr id="234" name="直線コネクタ 233"/>
        <xdr:cNvCxnSpPr/>
      </xdr:nvCxnSpPr>
      <xdr:spPr>
        <a:xfrm>
          <a:off x="2908300" y="15446363"/>
          <a:ext cx="889000" cy="116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15863</xdr:rowOff>
    </xdr:from>
    <xdr:to>
      <xdr:col>15</xdr:col>
      <xdr:colOff>50800</xdr:colOff>
      <xdr:row>93</xdr:row>
      <xdr:rowOff>142963</xdr:rowOff>
    </xdr:to>
    <xdr:cxnSp macro="">
      <xdr:nvCxnSpPr>
        <xdr:cNvPr id="237" name="直線コネクタ 236"/>
        <xdr:cNvCxnSpPr/>
      </xdr:nvCxnSpPr>
      <xdr:spPr>
        <a:xfrm flipV="1">
          <a:off x="2019300" y="15446363"/>
          <a:ext cx="889000" cy="64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142963</xdr:rowOff>
    </xdr:from>
    <xdr:to>
      <xdr:col>10</xdr:col>
      <xdr:colOff>114300</xdr:colOff>
      <xdr:row>96</xdr:row>
      <xdr:rowOff>121425</xdr:rowOff>
    </xdr:to>
    <xdr:cxnSp macro="">
      <xdr:nvCxnSpPr>
        <xdr:cNvPr id="240" name="直線コネクタ 239"/>
        <xdr:cNvCxnSpPr/>
      </xdr:nvCxnSpPr>
      <xdr:spPr>
        <a:xfrm flipV="1">
          <a:off x="1130300" y="16087813"/>
          <a:ext cx="889000" cy="4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132931</xdr:rowOff>
    </xdr:from>
    <xdr:to>
      <xdr:col>24</xdr:col>
      <xdr:colOff>114300</xdr:colOff>
      <xdr:row>97</xdr:row>
      <xdr:rowOff>63081</xdr:rowOff>
    </xdr:to>
    <xdr:sp macro="" textlink="">
      <xdr:nvSpPr>
        <xdr:cNvPr id="250" name="楕円 249"/>
        <xdr:cNvSpPr/>
      </xdr:nvSpPr>
      <xdr:spPr>
        <a:xfrm>
          <a:off x="4584700" y="165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47858</xdr:rowOff>
    </xdr:from>
    <xdr:ext cx="534377" cy="259045"/>
    <xdr:sp macro="" textlink="">
      <xdr:nvSpPr>
        <xdr:cNvPr id="251" name="衛生費該当値テキスト"/>
        <xdr:cNvSpPr txBox="1"/>
      </xdr:nvSpPr>
      <xdr:spPr>
        <a:xfrm>
          <a:off x="4686300" y="1650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96786</xdr:rowOff>
    </xdr:from>
    <xdr:to>
      <xdr:col>20</xdr:col>
      <xdr:colOff>38100</xdr:colOff>
      <xdr:row>97</xdr:row>
      <xdr:rowOff>26936</xdr:rowOff>
    </xdr:to>
    <xdr:sp macro="" textlink="">
      <xdr:nvSpPr>
        <xdr:cNvPr id="252" name="楕円 251"/>
        <xdr:cNvSpPr/>
      </xdr:nvSpPr>
      <xdr:spPr>
        <a:xfrm>
          <a:off x="3746500" y="16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18063</xdr:rowOff>
    </xdr:from>
    <xdr:ext cx="534377" cy="259045"/>
    <xdr:sp macro="" textlink="">
      <xdr:nvSpPr>
        <xdr:cNvPr id="253" name="テキスト ボックス 252"/>
        <xdr:cNvSpPr txBox="1"/>
      </xdr:nvSpPr>
      <xdr:spPr>
        <a:xfrm>
          <a:off x="3530111" y="1664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136513</xdr:rowOff>
    </xdr:from>
    <xdr:to>
      <xdr:col>15</xdr:col>
      <xdr:colOff>101600</xdr:colOff>
      <xdr:row>90</xdr:row>
      <xdr:rowOff>66663</xdr:rowOff>
    </xdr:to>
    <xdr:sp macro="" textlink="">
      <xdr:nvSpPr>
        <xdr:cNvPr id="254" name="楕円 253"/>
        <xdr:cNvSpPr/>
      </xdr:nvSpPr>
      <xdr:spPr>
        <a:xfrm>
          <a:off x="2857500" y="1539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83190</xdr:rowOff>
    </xdr:from>
    <xdr:ext cx="599010" cy="259045"/>
    <xdr:sp macro="" textlink="">
      <xdr:nvSpPr>
        <xdr:cNvPr id="255" name="テキスト ボックス 254"/>
        <xdr:cNvSpPr txBox="1"/>
      </xdr:nvSpPr>
      <xdr:spPr>
        <a:xfrm>
          <a:off x="2608795" y="151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92163</xdr:rowOff>
    </xdr:from>
    <xdr:to>
      <xdr:col>10</xdr:col>
      <xdr:colOff>165100</xdr:colOff>
      <xdr:row>94</xdr:row>
      <xdr:rowOff>22313</xdr:rowOff>
    </xdr:to>
    <xdr:sp macro="" textlink="">
      <xdr:nvSpPr>
        <xdr:cNvPr id="256" name="楕円 255"/>
        <xdr:cNvSpPr/>
      </xdr:nvSpPr>
      <xdr:spPr>
        <a:xfrm>
          <a:off x="1968500" y="160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38840</xdr:rowOff>
    </xdr:from>
    <xdr:ext cx="534377" cy="259045"/>
    <xdr:sp macro="" textlink="">
      <xdr:nvSpPr>
        <xdr:cNvPr id="257" name="テキスト ボックス 256"/>
        <xdr:cNvSpPr txBox="1"/>
      </xdr:nvSpPr>
      <xdr:spPr>
        <a:xfrm>
          <a:off x="1752111" y="1581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70625</xdr:rowOff>
    </xdr:from>
    <xdr:to>
      <xdr:col>6</xdr:col>
      <xdr:colOff>38100</xdr:colOff>
      <xdr:row>97</xdr:row>
      <xdr:rowOff>775</xdr:rowOff>
    </xdr:to>
    <xdr:sp macro="" textlink="">
      <xdr:nvSpPr>
        <xdr:cNvPr id="258" name="楕円 257"/>
        <xdr:cNvSpPr/>
      </xdr:nvSpPr>
      <xdr:spPr>
        <a:xfrm>
          <a:off x="1079500" y="165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163352</xdr:rowOff>
    </xdr:from>
    <xdr:ext cx="534377" cy="259045"/>
    <xdr:sp macro="" textlink="">
      <xdr:nvSpPr>
        <xdr:cNvPr id="259" name="テキスト ボックス 258"/>
        <xdr:cNvSpPr txBox="1"/>
      </xdr:nvSpPr>
      <xdr:spPr>
        <a:xfrm>
          <a:off x="863111" y="1662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152330</xdr:rowOff>
    </xdr:from>
    <xdr:to>
      <xdr:col>55</xdr:col>
      <xdr:colOff>0</xdr:colOff>
      <xdr:row>56</xdr:row>
      <xdr:rowOff>34696</xdr:rowOff>
    </xdr:to>
    <xdr:cxnSp macro="">
      <xdr:nvCxnSpPr>
        <xdr:cNvPr id="345" name="直線コネクタ 344"/>
        <xdr:cNvCxnSpPr/>
      </xdr:nvCxnSpPr>
      <xdr:spPr>
        <a:xfrm>
          <a:off x="9639300" y="9582080"/>
          <a:ext cx="838200" cy="5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6" name="農林水産業費平均値テキスト"/>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12160</xdr:rowOff>
    </xdr:from>
    <xdr:to>
      <xdr:col>50</xdr:col>
      <xdr:colOff>114300</xdr:colOff>
      <xdr:row>55</xdr:row>
      <xdr:rowOff>152330</xdr:rowOff>
    </xdr:to>
    <xdr:cxnSp macro="">
      <xdr:nvCxnSpPr>
        <xdr:cNvPr id="348" name="直線コネクタ 347"/>
        <xdr:cNvCxnSpPr/>
      </xdr:nvCxnSpPr>
      <xdr:spPr>
        <a:xfrm>
          <a:off x="8750300" y="9270460"/>
          <a:ext cx="889000" cy="3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12160</xdr:rowOff>
    </xdr:from>
    <xdr:to>
      <xdr:col>45</xdr:col>
      <xdr:colOff>177800</xdr:colOff>
      <xdr:row>55</xdr:row>
      <xdr:rowOff>139776</xdr:rowOff>
    </xdr:to>
    <xdr:cxnSp macro="">
      <xdr:nvCxnSpPr>
        <xdr:cNvPr id="351" name="直線コネクタ 350"/>
        <xdr:cNvCxnSpPr/>
      </xdr:nvCxnSpPr>
      <xdr:spPr>
        <a:xfrm flipV="1">
          <a:off x="7861300" y="9270460"/>
          <a:ext cx="889000" cy="29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3" name="テキスト ボックス 352"/>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139776</xdr:rowOff>
    </xdr:from>
    <xdr:to>
      <xdr:col>41</xdr:col>
      <xdr:colOff>50800</xdr:colOff>
      <xdr:row>56</xdr:row>
      <xdr:rowOff>164408</xdr:rowOff>
    </xdr:to>
    <xdr:cxnSp macro="">
      <xdr:nvCxnSpPr>
        <xdr:cNvPr id="354" name="直線コネクタ 353"/>
        <xdr:cNvCxnSpPr/>
      </xdr:nvCxnSpPr>
      <xdr:spPr>
        <a:xfrm flipV="1">
          <a:off x="6972300" y="9569526"/>
          <a:ext cx="889000" cy="19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155346</xdr:rowOff>
    </xdr:from>
    <xdr:to>
      <xdr:col>55</xdr:col>
      <xdr:colOff>50800</xdr:colOff>
      <xdr:row>56</xdr:row>
      <xdr:rowOff>85496</xdr:rowOff>
    </xdr:to>
    <xdr:sp macro="" textlink="">
      <xdr:nvSpPr>
        <xdr:cNvPr id="364" name="楕円 363"/>
        <xdr:cNvSpPr/>
      </xdr:nvSpPr>
      <xdr:spPr>
        <a:xfrm>
          <a:off x="10426700" y="95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6773</xdr:rowOff>
    </xdr:from>
    <xdr:ext cx="534377" cy="259045"/>
    <xdr:sp macro="" textlink="">
      <xdr:nvSpPr>
        <xdr:cNvPr id="365" name="農林水産業費該当値テキスト"/>
        <xdr:cNvSpPr txBox="1"/>
      </xdr:nvSpPr>
      <xdr:spPr>
        <a:xfrm>
          <a:off x="10528300" y="94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101530</xdr:rowOff>
    </xdr:from>
    <xdr:to>
      <xdr:col>50</xdr:col>
      <xdr:colOff>165100</xdr:colOff>
      <xdr:row>56</xdr:row>
      <xdr:rowOff>31680</xdr:rowOff>
    </xdr:to>
    <xdr:sp macro="" textlink="">
      <xdr:nvSpPr>
        <xdr:cNvPr id="366" name="楕円 365"/>
        <xdr:cNvSpPr/>
      </xdr:nvSpPr>
      <xdr:spPr>
        <a:xfrm>
          <a:off x="9588500" y="95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48207</xdr:rowOff>
    </xdr:from>
    <xdr:ext cx="534377" cy="259045"/>
    <xdr:sp macro="" textlink="">
      <xdr:nvSpPr>
        <xdr:cNvPr id="367" name="テキスト ボックス 366"/>
        <xdr:cNvSpPr txBox="1"/>
      </xdr:nvSpPr>
      <xdr:spPr>
        <a:xfrm>
          <a:off x="9372111" y="930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132810</xdr:rowOff>
    </xdr:from>
    <xdr:to>
      <xdr:col>46</xdr:col>
      <xdr:colOff>38100</xdr:colOff>
      <xdr:row>54</xdr:row>
      <xdr:rowOff>62960</xdr:rowOff>
    </xdr:to>
    <xdr:sp macro="" textlink="">
      <xdr:nvSpPr>
        <xdr:cNvPr id="368" name="楕円 367"/>
        <xdr:cNvSpPr/>
      </xdr:nvSpPr>
      <xdr:spPr>
        <a:xfrm>
          <a:off x="8699500" y="92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79487</xdr:rowOff>
    </xdr:from>
    <xdr:ext cx="534377" cy="259045"/>
    <xdr:sp macro="" textlink="">
      <xdr:nvSpPr>
        <xdr:cNvPr id="369" name="テキスト ボックス 368"/>
        <xdr:cNvSpPr txBox="1"/>
      </xdr:nvSpPr>
      <xdr:spPr>
        <a:xfrm>
          <a:off x="8483111" y="899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88976</xdr:rowOff>
    </xdr:from>
    <xdr:to>
      <xdr:col>41</xdr:col>
      <xdr:colOff>101600</xdr:colOff>
      <xdr:row>56</xdr:row>
      <xdr:rowOff>19126</xdr:rowOff>
    </xdr:to>
    <xdr:sp macro="" textlink="">
      <xdr:nvSpPr>
        <xdr:cNvPr id="370" name="楕円 369"/>
        <xdr:cNvSpPr/>
      </xdr:nvSpPr>
      <xdr:spPr>
        <a:xfrm>
          <a:off x="7810500" y="951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35653</xdr:rowOff>
    </xdr:from>
    <xdr:ext cx="534377" cy="259045"/>
    <xdr:sp macro="" textlink="">
      <xdr:nvSpPr>
        <xdr:cNvPr id="371" name="テキスト ボックス 370"/>
        <xdr:cNvSpPr txBox="1"/>
      </xdr:nvSpPr>
      <xdr:spPr>
        <a:xfrm>
          <a:off x="7594111" y="929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113608</xdr:rowOff>
    </xdr:from>
    <xdr:to>
      <xdr:col>36</xdr:col>
      <xdr:colOff>165100</xdr:colOff>
      <xdr:row>57</xdr:row>
      <xdr:rowOff>43758</xdr:rowOff>
    </xdr:to>
    <xdr:sp macro="" textlink="">
      <xdr:nvSpPr>
        <xdr:cNvPr id="372" name="楕円 371"/>
        <xdr:cNvSpPr/>
      </xdr:nvSpPr>
      <xdr:spPr>
        <a:xfrm>
          <a:off x="6921500" y="971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34885</xdr:rowOff>
    </xdr:from>
    <xdr:ext cx="534377" cy="259045"/>
    <xdr:sp macro="" textlink="">
      <xdr:nvSpPr>
        <xdr:cNvPr id="373" name="テキスト ボックス 372"/>
        <xdr:cNvSpPr txBox="1"/>
      </xdr:nvSpPr>
      <xdr:spPr>
        <a:xfrm>
          <a:off x="6705111" y="98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61861</xdr:rowOff>
    </xdr:from>
    <xdr:to>
      <xdr:col>55</xdr:col>
      <xdr:colOff>0</xdr:colOff>
      <xdr:row>78</xdr:row>
      <xdr:rowOff>39915</xdr:rowOff>
    </xdr:to>
    <xdr:cxnSp macro="">
      <xdr:nvCxnSpPr>
        <xdr:cNvPr id="402" name="直線コネクタ 401"/>
        <xdr:cNvCxnSpPr/>
      </xdr:nvCxnSpPr>
      <xdr:spPr>
        <a:xfrm flipV="1">
          <a:off x="9639300" y="13263511"/>
          <a:ext cx="838200" cy="1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39915</xdr:rowOff>
    </xdr:from>
    <xdr:to>
      <xdr:col>50</xdr:col>
      <xdr:colOff>114300</xdr:colOff>
      <xdr:row>78</xdr:row>
      <xdr:rowOff>79997</xdr:rowOff>
    </xdr:to>
    <xdr:cxnSp macro="">
      <xdr:nvCxnSpPr>
        <xdr:cNvPr id="405" name="直線コネクタ 404"/>
        <xdr:cNvCxnSpPr/>
      </xdr:nvCxnSpPr>
      <xdr:spPr>
        <a:xfrm flipV="1">
          <a:off x="8750300" y="13413015"/>
          <a:ext cx="8890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71882</xdr:rowOff>
    </xdr:from>
    <xdr:to>
      <xdr:col>45</xdr:col>
      <xdr:colOff>177800</xdr:colOff>
      <xdr:row>78</xdr:row>
      <xdr:rowOff>79997</xdr:rowOff>
    </xdr:to>
    <xdr:cxnSp macro="">
      <xdr:nvCxnSpPr>
        <xdr:cNvPr id="408" name="直線コネクタ 407"/>
        <xdr:cNvCxnSpPr/>
      </xdr:nvCxnSpPr>
      <xdr:spPr>
        <a:xfrm>
          <a:off x="7861300" y="13444982"/>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146483</xdr:rowOff>
    </xdr:from>
    <xdr:to>
      <xdr:col>41</xdr:col>
      <xdr:colOff>50800</xdr:colOff>
      <xdr:row>78</xdr:row>
      <xdr:rowOff>71882</xdr:rowOff>
    </xdr:to>
    <xdr:cxnSp macro="">
      <xdr:nvCxnSpPr>
        <xdr:cNvPr id="411" name="直線コネクタ 410"/>
        <xdr:cNvCxnSpPr/>
      </xdr:nvCxnSpPr>
      <xdr:spPr>
        <a:xfrm>
          <a:off x="6972300" y="13176683"/>
          <a:ext cx="889000" cy="26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11061</xdr:rowOff>
    </xdr:from>
    <xdr:to>
      <xdr:col>55</xdr:col>
      <xdr:colOff>50800</xdr:colOff>
      <xdr:row>77</xdr:row>
      <xdr:rowOff>112661</xdr:rowOff>
    </xdr:to>
    <xdr:sp macro="" textlink="">
      <xdr:nvSpPr>
        <xdr:cNvPr id="421" name="楕円 420"/>
        <xdr:cNvSpPr/>
      </xdr:nvSpPr>
      <xdr:spPr>
        <a:xfrm>
          <a:off x="10426700" y="1321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160938</xdr:rowOff>
    </xdr:from>
    <xdr:ext cx="469744" cy="259045"/>
    <xdr:sp macro="" textlink="">
      <xdr:nvSpPr>
        <xdr:cNvPr id="422" name="商工費該当値テキスト"/>
        <xdr:cNvSpPr txBox="1"/>
      </xdr:nvSpPr>
      <xdr:spPr>
        <a:xfrm>
          <a:off x="10528300" y="1319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160565</xdr:rowOff>
    </xdr:from>
    <xdr:to>
      <xdr:col>50</xdr:col>
      <xdr:colOff>165100</xdr:colOff>
      <xdr:row>78</xdr:row>
      <xdr:rowOff>90715</xdr:rowOff>
    </xdr:to>
    <xdr:sp macro="" textlink="">
      <xdr:nvSpPr>
        <xdr:cNvPr id="423" name="楕円 422"/>
        <xdr:cNvSpPr/>
      </xdr:nvSpPr>
      <xdr:spPr>
        <a:xfrm>
          <a:off x="9588500" y="133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81842</xdr:rowOff>
    </xdr:from>
    <xdr:ext cx="469744" cy="259045"/>
    <xdr:sp macro="" textlink="">
      <xdr:nvSpPr>
        <xdr:cNvPr id="424" name="テキスト ボックス 423"/>
        <xdr:cNvSpPr txBox="1"/>
      </xdr:nvSpPr>
      <xdr:spPr>
        <a:xfrm>
          <a:off x="9404428" y="1345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29197</xdr:rowOff>
    </xdr:from>
    <xdr:to>
      <xdr:col>46</xdr:col>
      <xdr:colOff>38100</xdr:colOff>
      <xdr:row>78</xdr:row>
      <xdr:rowOff>130797</xdr:rowOff>
    </xdr:to>
    <xdr:sp macro="" textlink="">
      <xdr:nvSpPr>
        <xdr:cNvPr id="425" name="楕円 424"/>
        <xdr:cNvSpPr/>
      </xdr:nvSpPr>
      <xdr:spPr>
        <a:xfrm>
          <a:off x="8699500" y="1340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121924</xdr:rowOff>
    </xdr:from>
    <xdr:ext cx="469744" cy="259045"/>
    <xdr:sp macro="" textlink="">
      <xdr:nvSpPr>
        <xdr:cNvPr id="426" name="テキスト ボックス 425"/>
        <xdr:cNvSpPr txBox="1"/>
      </xdr:nvSpPr>
      <xdr:spPr>
        <a:xfrm>
          <a:off x="8515428" y="1349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21082</xdr:rowOff>
    </xdr:from>
    <xdr:to>
      <xdr:col>41</xdr:col>
      <xdr:colOff>101600</xdr:colOff>
      <xdr:row>78</xdr:row>
      <xdr:rowOff>122682</xdr:rowOff>
    </xdr:to>
    <xdr:sp macro="" textlink="">
      <xdr:nvSpPr>
        <xdr:cNvPr id="427" name="楕円 426"/>
        <xdr:cNvSpPr/>
      </xdr:nvSpPr>
      <xdr:spPr>
        <a:xfrm>
          <a:off x="7810500" y="133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113809</xdr:rowOff>
    </xdr:from>
    <xdr:ext cx="469744" cy="259045"/>
    <xdr:sp macro="" textlink="">
      <xdr:nvSpPr>
        <xdr:cNvPr id="428" name="テキスト ボックス 427"/>
        <xdr:cNvSpPr txBox="1"/>
      </xdr:nvSpPr>
      <xdr:spPr>
        <a:xfrm>
          <a:off x="7626428" y="1348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95683</xdr:rowOff>
    </xdr:from>
    <xdr:to>
      <xdr:col>36</xdr:col>
      <xdr:colOff>165100</xdr:colOff>
      <xdr:row>77</xdr:row>
      <xdr:rowOff>25833</xdr:rowOff>
    </xdr:to>
    <xdr:sp macro="" textlink="">
      <xdr:nvSpPr>
        <xdr:cNvPr id="429" name="楕円 428"/>
        <xdr:cNvSpPr/>
      </xdr:nvSpPr>
      <xdr:spPr>
        <a:xfrm>
          <a:off x="6921500" y="1312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16960</xdr:rowOff>
    </xdr:from>
    <xdr:ext cx="534377" cy="259045"/>
    <xdr:sp macro="" textlink="">
      <xdr:nvSpPr>
        <xdr:cNvPr id="430" name="テキスト ボックス 429"/>
        <xdr:cNvSpPr txBox="1"/>
      </xdr:nvSpPr>
      <xdr:spPr>
        <a:xfrm>
          <a:off x="6705111" y="1321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122656</xdr:rowOff>
    </xdr:from>
    <xdr:to>
      <xdr:col>54</xdr:col>
      <xdr:colOff>189865</xdr:colOff>
      <xdr:row>97</xdr:row>
      <xdr:rowOff>170459</xdr:rowOff>
    </xdr:to>
    <xdr:cxnSp macro="">
      <xdr:nvCxnSpPr>
        <xdr:cNvPr id="454" name="直線コネクタ 453"/>
        <xdr:cNvCxnSpPr/>
      </xdr:nvCxnSpPr>
      <xdr:spPr>
        <a:xfrm flipV="1">
          <a:off x="10475595" y="15724606"/>
          <a:ext cx="1270" cy="1076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2836</xdr:rowOff>
    </xdr:from>
    <xdr:ext cx="534377" cy="259045"/>
    <xdr:sp macro="" textlink="">
      <xdr:nvSpPr>
        <xdr:cNvPr id="455" name="土木費最小値テキスト"/>
        <xdr:cNvSpPr txBox="1"/>
      </xdr:nvSpPr>
      <xdr:spPr>
        <a:xfrm>
          <a:off x="10528300" y="1680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170459</xdr:rowOff>
    </xdr:from>
    <xdr:to>
      <xdr:col>55</xdr:col>
      <xdr:colOff>88900</xdr:colOff>
      <xdr:row>97</xdr:row>
      <xdr:rowOff>170459</xdr:rowOff>
    </xdr:to>
    <xdr:cxnSp macro="">
      <xdr:nvCxnSpPr>
        <xdr:cNvPr id="456" name="直線コネクタ 455"/>
        <xdr:cNvCxnSpPr/>
      </xdr:nvCxnSpPr>
      <xdr:spPr>
        <a:xfrm>
          <a:off x="10388600" y="16801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69333</xdr:rowOff>
    </xdr:from>
    <xdr:ext cx="599010" cy="259045"/>
    <xdr:sp macro="" textlink="">
      <xdr:nvSpPr>
        <xdr:cNvPr id="457" name="土木費最大値テキスト"/>
        <xdr:cNvSpPr txBox="1"/>
      </xdr:nvSpPr>
      <xdr:spPr>
        <a:xfrm>
          <a:off x="10528300" y="1549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122656</xdr:rowOff>
    </xdr:from>
    <xdr:to>
      <xdr:col>55</xdr:col>
      <xdr:colOff>88900</xdr:colOff>
      <xdr:row>91</xdr:row>
      <xdr:rowOff>122656</xdr:rowOff>
    </xdr:to>
    <xdr:cxnSp macro="">
      <xdr:nvCxnSpPr>
        <xdr:cNvPr id="458" name="直線コネクタ 457"/>
        <xdr:cNvCxnSpPr/>
      </xdr:nvCxnSpPr>
      <xdr:spPr>
        <a:xfrm>
          <a:off x="10388600" y="1572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65063</xdr:rowOff>
    </xdr:from>
    <xdr:to>
      <xdr:col>55</xdr:col>
      <xdr:colOff>0</xdr:colOff>
      <xdr:row>91</xdr:row>
      <xdr:rowOff>122656</xdr:rowOff>
    </xdr:to>
    <xdr:cxnSp macro="">
      <xdr:nvCxnSpPr>
        <xdr:cNvPr id="459" name="直線コネクタ 458"/>
        <xdr:cNvCxnSpPr/>
      </xdr:nvCxnSpPr>
      <xdr:spPr>
        <a:xfrm>
          <a:off x="9639300" y="15495563"/>
          <a:ext cx="838200" cy="22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44403</xdr:rowOff>
    </xdr:from>
    <xdr:ext cx="534377" cy="259045"/>
    <xdr:sp macro="" textlink="">
      <xdr:nvSpPr>
        <xdr:cNvPr id="460" name="土木費平均値テキスト"/>
        <xdr:cNvSpPr txBox="1"/>
      </xdr:nvSpPr>
      <xdr:spPr>
        <a:xfrm>
          <a:off x="10528300" y="16332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65976</xdr:rowOff>
    </xdr:from>
    <xdr:to>
      <xdr:col>55</xdr:col>
      <xdr:colOff>50800</xdr:colOff>
      <xdr:row>95</xdr:row>
      <xdr:rowOff>167576</xdr:rowOff>
    </xdr:to>
    <xdr:sp macro="" textlink="">
      <xdr:nvSpPr>
        <xdr:cNvPr id="461" name="フローチャート: 判断 460"/>
        <xdr:cNvSpPr/>
      </xdr:nvSpPr>
      <xdr:spPr>
        <a:xfrm>
          <a:off x="104267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65063</xdr:rowOff>
    </xdr:from>
    <xdr:to>
      <xdr:col>50</xdr:col>
      <xdr:colOff>114300</xdr:colOff>
      <xdr:row>95</xdr:row>
      <xdr:rowOff>54533</xdr:rowOff>
    </xdr:to>
    <xdr:cxnSp macro="">
      <xdr:nvCxnSpPr>
        <xdr:cNvPr id="462" name="直線コネクタ 461"/>
        <xdr:cNvCxnSpPr/>
      </xdr:nvCxnSpPr>
      <xdr:spPr>
        <a:xfrm flipV="1">
          <a:off x="8750300" y="15495563"/>
          <a:ext cx="889000" cy="84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61213</xdr:rowOff>
    </xdr:from>
    <xdr:to>
      <xdr:col>50</xdr:col>
      <xdr:colOff>165100</xdr:colOff>
      <xdr:row>95</xdr:row>
      <xdr:rowOff>162813</xdr:rowOff>
    </xdr:to>
    <xdr:sp macro="" textlink="">
      <xdr:nvSpPr>
        <xdr:cNvPr id="463" name="フローチャート: 判断 462"/>
        <xdr:cNvSpPr/>
      </xdr:nvSpPr>
      <xdr:spPr>
        <a:xfrm>
          <a:off x="9588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153940</xdr:rowOff>
    </xdr:from>
    <xdr:ext cx="534377" cy="259045"/>
    <xdr:sp macro="" textlink="">
      <xdr:nvSpPr>
        <xdr:cNvPr id="464" name="テキスト ボックス 463"/>
        <xdr:cNvSpPr txBox="1"/>
      </xdr:nvSpPr>
      <xdr:spPr>
        <a:xfrm>
          <a:off x="9372111" y="164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54533</xdr:rowOff>
    </xdr:from>
    <xdr:to>
      <xdr:col>45</xdr:col>
      <xdr:colOff>177800</xdr:colOff>
      <xdr:row>95</xdr:row>
      <xdr:rowOff>134023</xdr:rowOff>
    </xdr:to>
    <xdr:cxnSp macro="">
      <xdr:nvCxnSpPr>
        <xdr:cNvPr id="465" name="直線コネクタ 464"/>
        <xdr:cNvCxnSpPr/>
      </xdr:nvCxnSpPr>
      <xdr:spPr>
        <a:xfrm flipV="1">
          <a:off x="7861300" y="16342283"/>
          <a:ext cx="889000" cy="7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43701</xdr:rowOff>
    </xdr:from>
    <xdr:to>
      <xdr:col>46</xdr:col>
      <xdr:colOff>38100</xdr:colOff>
      <xdr:row>95</xdr:row>
      <xdr:rowOff>145301</xdr:rowOff>
    </xdr:to>
    <xdr:sp macro="" textlink="">
      <xdr:nvSpPr>
        <xdr:cNvPr id="466" name="フローチャート: 判断 465"/>
        <xdr:cNvSpPr/>
      </xdr:nvSpPr>
      <xdr:spPr>
        <a:xfrm>
          <a:off x="8699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136428</xdr:rowOff>
    </xdr:from>
    <xdr:ext cx="534377" cy="259045"/>
    <xdr:sp macro="" textlink="">
      <xdr:nvSpPr>
        <xdr:cNvPr id="467" name="テキスト ボックス 466"/>
        <xdr:cNvSpPr txBox="1"/>
      </xdr:nvSpPr>
      <xdr:spPr>
        <a:xfrm>
          <a:off x="8483111" y="164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77978</xdr:rowOff>
    </xdr:from>
    <xdr:to>
      <xdr:col>41</xdr:col>
      <xdr:colOff>50800</xdr:colOff>
      <xdr:row>95</xdr:row>
      <xdr:rowOff>134023</xdr:rowOff>
    </xdr:to>
    <xdr:cxnSp macro="">
      <xdr:nvCxnSpPr>
        <xdr:cNvPr id="468" name="直線コネクタ 467"/>
        <xdr:cNvCxnSpPr/>
      </xdr:nvCxnSpPr>
      <xdr:spPr>
        <a:xfrm>
          <a:off x="6972300" y="16365728"/>
          <a:ext cx="8890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62433</xdr:rowOff>
    </xdr:from>
    <xdr:to>
      <xdr:col>41</xdr:col>
      <xdr:colOff>101600</xdr:colOff>
      <xdr:row>95</xdr:row>
      <xdr:rowOff>164033</xdr:rowOff>
    </xdr:to>
    <xdr:sp macro="" textlink="">
      <xdr:nvSpPr>
        <xdr:cNvPr id="469" name="フローチャート: 判断 468"/>
        <xdr:cNvSpPr/>
      </xdr:nvSpPr>
      <xdr:spPr>
        <a:xfrm>
          <a:off x="7810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9110</xdr:rowOff>
    </xdr:from>
    <xdr:ext cx="534377" cy="259045"/>
    <xdr:sp macro="" textlink="">
      <xdr:nvSpPr>
        <xdr:cNvPr id="470" name="テキスト ボックス 469"/>
        <xdr:cNvSpPr txBox="1"/>
      </xdr:nvSpPr>
      <xdr:spPr>
        <a:xfrm>
          <a:off x="7594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67170</xdr:rowOff>
    </xdr:from>
    <xdr:to>
      <xdr:col>36</xdr:col>
      <xdr:colOff>165100</xdr:colOff>
      <xdr:row>94</xdr:row>
      <xdr:rowOff>168770</xdr:rowOff>
    </xdr:to>
    <xdr:sp macro="" textlink="">
      <xdr:nvSpPr>
        <xdr:cNvPr id="471" name="フローチャート: 判断 470"/>
        <xdr:cNvSpPr/>
      </xdr:nvSpPr>
      <xdr:spPr>
        <a:xfrm>
          <a:off x="6921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13847</xdr:rowOff>
    </xdr:from>
    <xdr:ext cx="534377" cy="259045"/>
    <xdr:sp macro="" textlink="">
      <xdr:nvSpPr>
        <xdr:cNvPr id="472" name="テキスト ボックス 471"/>
        <xdr:cNvSpPr txBox="1"/>
      </xdr:nvSpPr>
      <xdr:spPr>
        <a:xfrm>
          <a:off x="6705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71856</xdr:rowOff>
    </xdr:from>
    <xdr:to>
      <xdr:col>55</xdr:col>
      <xdr:colOff>50800</xdr:colOff>
      <xdr:row>92</xdr:row>
      <xdr:rowOff>2006</xdr:rowOff>
    </xdr:to>
    <xdr:sp macro="" textlink="">
      <xdr:nvSpPr>
        <xdr:cNvPr id="478" name="楕円 477"/>
        <xdr:cNvSpPr/>
      </xdr:nvSpPr>
      <xdr:spPr>
        <a:xfrm>
          <a:off x="10426700" y="15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24883</xdr:rowOff>
    </xdr:from>
    <xdr:ext cx="599010" cy="259045"/>
    <xdr:sp macro="" textlink="">
      <xdr:nvSpPr>
        <xdr:cNvPr id="479" name="土木費該当値テキスト"/>
        <xdr:cNvSpPr txBox="1"/>
      </xdr:nvSpPr>
      <xdr:spPr>
        <a:xfrm>
          <a:off x="10528300" y="1562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14263</xdr:rowOff>
    </xdr:from>
    <xdr:to>
      <xdr:col>50</xdr:col>
      <xdr:colOff>165100</xdr:colOff>
      <xdr:row>90</xdr:row>
      <xdr:rowOff>115863</xdr:rowOff>
    </xdr:to>
    <xdr:sp macro="" textlink="">
      <xdr:nvSpPr>
        <xdr:cNvPr id="480" name="楕円 479"/>
        <xdr:cNvSpPr/>
      </xdr:nvSpPr>
      <xdr:spPr>
        <a:xfrm>
          <a:off x="9588500" y="1544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132390</xdr:rowOff>
    </xdr:from>
    <xdr:ext cx="599010" cy="259045"/>
    <xdr:sp macro="" textlink="">
      <xdr:nvSpPr>
        <xdr:cNvPr id="481" name="テキスト ボックス 480"/>
        <xdr:cNvSpPr txBox="1"/>
      </xdr:nvSpPr>
      <xdr:spPr>
        <a:xfrm>
          <a:off x="9339795" y="152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3733</xdr:rowOff>
    </xdr:from>
    <xdr:to>
      <xdr:col>46</xdr:col>
      <xdr:colOff>38100</xdr:colOff>
      <xdr:row>95</xdr:row>
      <xdr:rowOff>105333</xdr:rowOff>
    </xdr:to>
    <xdr:sp macro="" textlink="">
      <xdr:nvSpPr>
        <xdr:cNvPr id="482" name="楕円 481"/>
        <xdr:cNvSpPr/>
      </xdr:nvSpPr>
      <xdr:spPr>
        <a:xfrm>
          <a:off x="8699500" y="162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121860</xdr:rowOff>
    </xdr:from>
    <xdr:ext cx="534377" cy="259045"/>
    <xdr:sp macro="" textlink="">
      <xdr:nvSpPr>
        <xdr:cNvPr id="483" name="テキスト ボックス 482"/>
        <xdr:cNvSpPr txBox="1"/>
      </xdr:nvSpPr>
      <xdr:spPr>
        <a:xfrm>
          <a:off x="8483111" y="1606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83223</xdr:rowOff>
    </xdr:from>
    <xdr:to>
      <xdr:col>41</xdr:col>
      <xdr:colOff>101600</xdr:colOff>
      <xdr:row>96</xdr:row>
      <xdr:rowOff>13373</xdr:rowOff>
    </xdr:to>
    <xdr:sp macro="" textlink="">
      <xdr:nvSpPr>
        <xdr:cNvPr id="484" name="楕円 483"/>
        <xdr:cNvSpPr/>
      </xdr:nvSpPr>
      <xdr:spPr>
        <a:xfrm>
          <a:off x="7810500" y="163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4500</xdr:rowOff>
    </xdr:from>
    <xdr:ext cx="534377" cy="259045"/>
    <xdr:sp macro="" textlink="">
      <xdr:nvSpPr>
        <xdr:cNvPr id="485" name="テキスト ボックス 484"/>
        <xdr:cNvSpPr txBox="1"/>
      </xdr:nvSpPr>
      <xdr:spPr>
        <a:xfrm>
          <a:off x="7594111" y="164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27178</xdr:rowOff>
    </xdr:from>
    <xdr:to>
      <xdr:col>36</xdr:col>
      <xdr:colOff>165100</xdr:colOff>
      <xdr:row>95</xdr:row>
      <xdr:rowOff>128778</xdr:rowOff>
    </xdr:to>
    <xdr:sp macro="" textlink="">
      <xdr:nvSpPr>
        <xdr:cNvPr id="486" name="楕円 485"/>
        <xdr:cNvSpPr/>
      </xdr:nvSpPr>
      <xdr:spPr>
        <a:xfrm>
          <a:off x="6921500" y="163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119905</xdr:rowOff>
    </xdr:from>
    <xdr:ext cx="534377" cy="259045"/>
    <xdr:sp macro="" textlink="">
      <xdr:nvSpPr>
        <xdr:cNvPr id="487" name="テキスト ボックス 486"/>
        <xdr:cNvSpPr txBox="1"/>
      </xdr:nvSpPr>
      <xdr:spPr>
        <a:xfrm>
          <a:off x="6705111" y="1640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0" name="直線コネクタ 509"/>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1"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2" name="直線コネクタ 511"/>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3"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4" name="直線コネクタ 513"/>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20600</xdr:rowOff>
    </xdr:from>
    <xdr:to>
      <xdr:col>85</xdr:col>
      <xdr:colOff>127000</xdr:colOff>
      <xdr:row>35</xdr:row>
      <xdr:rowOff>123241</xdr:rowOff>
    </xdr:to>
    <xdr:cxnSp macro="">
      <xdr:nvCxnSpPr>
        <xdr:cNvPr id="515" name="直線コネクタ 514"/>
        <xdr:cNvCxnSpPr/>
      </xdr:nvCxnSpPr>
      <xdr:spPr>
        <a:xfrm flipV="1">
          <a:off x="15481300" y="5164100"/>
          <a:ext cx="838200" cy="95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6" name="消防費平均値テキスト"/>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7" name="フローチャート: 判断 516"/>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123241</xdr:rowOff>
    </xdr:from>
    <xdr:to>
      <xdr:col>81</xdr:col>
      <xdr:colOff>50800</xdr:colOff>
      <xdr:row>37</xdr:row>
      <xdr:rowOff>52786</xdr:rowOff>
    </xdr:to>
    <xdr:cxnSp macro="">
      <xdr:nvCxnSpPr>
        <xdr:cNvPr id="518" name="直線コネクタ 517"/>
        <xdr:cNvCxnSpPr/>
      </xdr:nvCxnSpPr>
      <xdr:spPr>
        <a:xfrm flipV="1">
          <a:off x="14592300" y="6123991"/>
          <a:ext cx="889000" cy="27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19" name="フローチャート: 判断 518"/>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0" name="テキスト ボックス 519"/>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121549</xdr:rowOff>
    </xdr:from>
    <xdr:to>
      <xdr:col>76</xdr:col>
      <xdr:colOff>114300</xdr:colOff>
      <xdr:row>37</xdr:row>
      <xdr:rowOff>52786</xdr:rowOff>
    </xdr:to>
    <xdr:cxnSp macro="">
      <xdr:nvCxnSpPr>
        <xdr:cNvPr id="521" name="直線コネクタ 520"/>
        <xdr:cNvCxnSpPr/>
      </xdr:nvCxnSpPr>
      <xdr:spPr>
        <a:xfrm>
          <a:off x="13703300" y="6293749"/>
          <a:ext cx="889000" cy="10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2" name="フローチャート: 判断 521"/>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3" name="テキスト ボックス 522"/>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121549</xdr:rowOff>
    </xdr:from>
    <xdr:to>
      <xdr:col>71</xdr:col>
      <xdr:colOff>177800</xdr:colOff>
      <xdr:row>37</xdr:row>
      <xdr:rowOff>52466</xdr:rowOff>
    </xdr:to>
    <xdr:cxnSp macro="">
      <xdr:nvCxnSpPr>
        <xdr:cNvPr id="524" name="直線コネクタ 523"/>
        <xdr:cNvCxnSpPr/>
      </xdr:nvCxnSpPr>
      <xdr:spPr>
        <a:xfrm flipV="1">
          <a:off x="12814300" y="6293749"/>
          <a:ext cx="889000" cy="10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5" name="フローチャート: 判断 524"/>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6" name="テキスト ボックス 525"/>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7" name="フローチャート: 判断 526"/>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8" name="テキスト ボックス 527"/>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141250</xdr:rowOff>
    </xdr:from>
    <xdr:to>
      <xdr:col>85</xdr:col>
      <xdr:colOff>177800</xdr:colOff>
      <xdr:row>30</xdr:row>
      <xdr:rowOff>71400</xdr:rowOff>
    </xdr:to>
    <xdr:sp macro="" textlink="">
      <xdr:nvSpPr>
        <xdr:cNvPr id="534" name="楕円 533"/>
        <xdr:cNvSpPr/>
      </xdr:nvSpPr>
      <xdr:spPr>
        <a:xfrm>
          <a:off x="16268700" y="51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94277</xdr:rowOff>
    </xdr:from>
    <xdr:ext cx="534377" cy="259045"/>
    <xdr:sp macro="" textlink="">
      <xdr:nvSpPr>
        <xdr:cNvPr id="535" name="消防費該当値テキスト"/>
        <xdr:cNvSpPr txBox="1"/>
      </xdr:nvSpPr>
      <xdr:spPr>
        <a:xfrm>
          <a:off x="16370300" y="50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72441</xdr:rowOff>
    </xdr:from>
    <xdr:to>
      <xdr:col>81</xdr:col>
      <xdr:colOff>101600</xdr:colOff>
      <xdr:row>36</xdr:row>
      <xdr:rowOff>2591</xdr:rowOff>
    </xdr:to>
    <xdr:sp macro="" textlink="">
      <xdr:nvSpPr>
        <xdr:cNvPr id="536" name="楕円 535"/>
        <xdr:cNvSpPr/>
      </xdr:nvSpPr>
      <xdr:spPr>
        <a:xfrm>
          <a:off x="154305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19118</xdr:rowOff>
    </xdr:from>
    <xdr:ext cx="534377" cy="259045"/>
    <xdr:sp macro="" textlink="">
      <xdr:nvSpPr>
        <xdr:cNvPr id="537" name="テキスト ボックス 536"/>
        <xdr:cNvSpPr txBox="1"/>
      </xdr:nvSpPr>
      <xdr:spPr>
        <a:xfrm>
          <a:off x="15214111" y="584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1986</xdr:rowOff>
    </xdr:from>
    <xdr:to>
      <xdr:col>76</xdr:col>
      <xdr:colOff>165100</xdr:colOff>
      <xdr:row>37</xdr:row>
      <xdr:rowOff>103586</xdr:rowOff>
    </xdr:to>
    <xdr:sp macro="" textlink="">
      <xdr:nvSpPr>
        <xdr:cNvPr id="538" name="楕円 537"/>
        <xdr:cNvSpPr/>
      </xdr:nvSpPr>
      <xdr:spPr>
        <a:xfrm>
          <a:off x="14541500" y="634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94713</xdr:rowOff>
    </xdr:from>
    <xdr:ext cx="534377" cy="259045"/>
    <xdr:sp macro="" textlink="">
      <xdr:nvSpPr>
        <xdr:cNvPr id="539" name="テキスト ボックス 538"/>
        <xdr:cNvSpPr txBox="1"/>
      </xdr:nvSpPr>
      <xdr:spPr>
        <a:xfrm>
          <a:off x="14325111" y="643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70749</xdr:rowOff>
    </xdr:from>
    <xdr:to>
      <xdr:col>72</xdr:col>
      <xdr:colOff>38100</xdr:colOff>
      <xdr:row>37</xdr:row>
      <xdr:rowOff>899</xdr:rowOff>
    </xdr:to>
    <xdr:sp macro="" textlink="">
      <xdr:nvSpPr>
        <xdr:cNvPr id="540" name="楕円 539"/>
        <xdr:cNvSpPr/>
      </xdr:nvSpPr>
      <xdr:spPr>
        <a:xfrm>
          <a:off x="13652500" y="624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163476</xdr:rowOff>
    </xdr:from>
    <xdr:ext cx="534377" cy="259045"/>
    <xdr:sp macro="" textlink="">
      <xdr:nvSpPr>
        <xdr:cNvPr id="541" name="テキスト ボックス 540"/>
        <xdr:cNvSpPr txBox="1"/>
      </xdr:nvSpPr>
      <xdr:spPr>
        <a:xfrm>
          <a:off x="13436111" y="633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1666</xdr:rowOff>
    </xdr:from>
    <xdr:to>
      <xdr:col>67</xdr:col>
      <xdr:colOff>101600</xdr:colOff>
      <xdr:row>37</xdr:row>
      <xdr:rowOff>103266</xdr:rowOff>
    </xdr:to>
    <xdr:sp macro="" textlink="">
      <xdr:nvSpPr>
        <xdr:cNvPr id="542" name="楕円 541"/>
        <xdr:cNvSpPr/>
      </xdr:nvSpPr>
      <xdr:spPr>
        <a:xfrm>
          <a:off x="12763500" y="63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94393</xdr:rowOff>
    </xdr:from>
    <xdr:ext cx="534377" cy="259045"/>
    <xdr:sp macro="" textlink="">
      <xdr:nvSpPr>
        <xdr:cNvPr id="543" name="テキスト ボックス 542"/>
        <xdr:cNvSpPr txBox="1"/>
      </xdr:nvSpPr>
      <xdr:spPr>
        <a:xfrm>
          <a:off x="12547111" y="64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0" name="直線コネクタ 569"/>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1"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2" name="直線コネクタ 571"/>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3"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4" name="直線コネクタ 573"/>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78517</xdr:rowOff>
    </xdr:from>
    <xdr:to>
      <xdr:col>85</xdr:col>
      <xdr:colOff>127000</xdr:colOff>
      <xdr:row>56</xdr:row>
      <xdr:rowOff>12501</xdr:rowOff>
    </xdr:to>
    <xdr:cxnSp macro="">
      <xdr:nvCxnSpPr>
        <xdr:cNvPr id="575" name="直線コネクタ 574"/>
        <xdr:cNvCxnSpPr/>
      </xdr:nvCxnSpPr>
      <xdr:spPr>
        <a:xfrm flipV="1">
          <a:off x="15481300" y="9508267"/>
          <a:ext cx="838200" cy="10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6"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7" name="フローチャート: 判断 576"/>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12501</xdr:rowOff>
    </xdr:from>
    <xdr:to>
      <xdr:col>81</xdr:col>
      <xdr:colOff>50800</xdr:colOff>
      <xdr:row>57</xdr:row>
      <xdr:rowOff>37532</xdr:rowOff>
    </xdr:to>
    <xdr:cxnSp macro="">
      <xdr:nvCxnSpPr>
        <xdr:cNvPr id="578" name="直線コネクタ 577"/>
        <xdr:cNvCxnSpPr/>
      </xdr:nvCxnSpPr>
      <xdr:spPr>
        <a:xfrm flipV="1">
          <a:off x="14592300" y="9613701"/>
          <a:ext cx="889000" cy="19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79" name="フローチャート: 判断 578"/>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0" name="テキスト ボックス 579"/>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37532</xdr:rowOff>
    </xdr:from>
    <xdr:to>
      <xdr:col>76</xdr:col>
      <xdr:colOff>114300</xdr:colOff>
      <xdr:row>58</xdr:row>
      <xdr:rowOff>40536</xdr:rowOff>
    </xdr:to>
    <xdr:cxnSp macro="">
      <xdr:nvCxnSpPr>
        <xdr:cNvPr id="581" name="直線コネクタ 580"/>
        <xdr:cNvCxnSpPr/>
      </xdr:nvCxnSpPr>
      <xdr:spPr>
        <a:xfrm flipV="1">
          <a:off x="13703300" y="9810182"/>
          <a:ext cx="889000" cy="17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2" name="フローチャート: 判断 581"/>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3" name="テキスト ボックス 582"/>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10133</xdr:rowOff>
    </xdr:from>
    <xdr:to>
      <xdr:col>71</xdr:col>
      <xdr:colOff>177800</xdr:colOff>
      <xdr:row>58</xdr:row>
      <xdr:rowOff>40536</xdr:rowOff>
    </xdr:to>
    <xdr:cxnSp macro="">
      <xdr:nvCxnSpPr>
        <xdr:cNvPr id="584" name="直線コネクタ 583"/>
        <xdr:cNvCxnSpPr/>
      </xdr:nvCxnSpPr>
      <xdr:spPr>
        <a:xfrm>
          <a:off x="12814300" y="9954233"/>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5" name="フローチャート: 判断 584"/>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6" name="テキスト ボックス 585"/>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7" name="フローチャート: 判断 586"/>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8" name="テキスト ボックス 587"/>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27717</xdr:rowOff>
    </xdr:from>
    <xdr:to>
      <xdr:col>85</xdr:col>
      <xdr:colOff>177800</xdr:colOff>
      <xdr:row>55</xdr:row>
      <xdr:rowOff>129317</xdr:rowOff>
    </xdr:to>
    <xdr:sp macro="" textlink="">
      <xdr:nvSpPr>
        <xdr:cNvPr id="594" name="楕円 593"/>
        <xdr:cNvSpPr/>
      </xdr:nvSpPr>
      <xdr:spPr>
        <a:xfrm>
          <a:off x="16268700" y="94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50594</xdr:rowOff>
    </xdr:from>
    <xdr:ext cx="534377" cy="259045"/>
    <xdr:sp macro="" textlink="">
      <xdr:nvSpPr>
        <xdr:cNvPr id="595" name="教育費該当値テキスト"/>
        <xdr:cNvSpPr txBox="1"/>
      </xdr:nvSpPr>
      <xdr:spPr>
        <a:xfrm>
          <a:off x="16370300" y="930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133151</xdr:rowOff>
    </xdr:from>
    <xdr:to>
      <xdr:col>81</xdr:col>
      <xdr:colOff>101600</xdr:colOff>
      <xdr:row>56</xdr:row>
      <xdr:rowOff>63301</xdr:rowOff>
    </xdr:to>
    <xdr:sp macro="" textlink="">
      <xdr:nvSpPr>
        <xdr:cNvPr id="596" name="楕円 595"/>
        <xdr:cNvSpPr/>
      </xdr:nvSpPr>
      <xdr:spPr>
        <a:xfrm>
          <a:off x="15430500" y="95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97" name="テキスト ボックス 596"/>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158182</xdr:rowOff>
    </xdr:from>
    <xdr:to>
      <xdr:col>76</xdr:col>
      <xdr:colOff>165100</xdr:colOff>
      <xdr:row>57</xdr:row>
      <xdr:rowOff>88332</xdr:rowOff>
    </xdr:to>
    <xdr:sp macro="" textlink="">
      <xdr:nvSpPr>
        <xdr:cNvPr id="598" name="楕円 597"/>
        <xdr:cNvSpPr/>
      </xdr:nvSpPr>
      <xdr:spPr>
        <a:xfrm>
          <a:off x="14541500" y="97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79459</xdr:rowOff>
    </xdr:from>
    <xdr:ext cx="534377" cy="259045"/>
    <xdr:sp macro="" textlink="">
      <xdr:nvSpPr>
        <xdr:cNvPr id="599" name="テキスト ボックス 598"/>
        <xdr:cNvSpPr txBox="1"/>
      </xdr:nvSpPr>
      <xdr:spPr>
        <a:xfrm>
          <a:off x="14325111" y="985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161186</xdr:rowOff>
    </xdr:from>
    <xdr:to>
      <xdr:col>72</xdr:col>
      <xdr:colOff>38100</xdr:colOff>
      <xdr:row>58</xdr:row>
      <xdr:rowOff>91336</xdr:rowOff>
    </xdr:to>
    <xdr:sp macro="" textlink="">
      <xdr:nvSpPr>
        <xdr:cNvPr id="600" name="楕円 599"/>
        <xdr:cNvSpPr/>
      </xdr:nvSpPr>
      <xdr:spPr>
        <a:xfrm>
          <a:off x="13652500" y="99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82463</xdr:rowOff>
    </xdr:from>
    <xdr:ext cx="534377" cy="259045"/>
    <xdr:sp macro="" textlink="">
      <xdr:nvSpPr>
        <xdr:cNvPr id="601" name="テキスト ボックス 600"/>
        <xdr:cNvSpPr txBox="1"/>
      </xdr:nvSpPr>
      <xdr:spPr>
        <a:xfrm>
          <a:off x="13436111" y="1002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130783</xdr:rowOff>
    </xdr:from>
    <xdr:to>
      <xdr:col>67</xdr:col>
      <xdr:colOff>101600</xdr:colOff>
      <xdr:row>58</xdr:row>
      <xdr:rowOff>60933</xdr:rowOff>
    </xdr:to>
    <xdr:sp macro="" textlink="">
      <xdr:nvSpPr>
        <xdr:cNvPr id="602" name="楕円 601"/>
        <xdr:cNvSpPr/>
      </xdr:nvSpPr>
      <xdr:spPr>
        <a:xfrm>
          <a:off x="12763500" y="99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52060</xdr:rowOff>
    </xdr:from>
    <xdr:ext cx="534377" cy="259045"/>
    <xdr:sp macro="" textlink="">
      <xdr:nvSpPr>
        <xdr:cNvPr id="603" name="テキスト ボックス 602"/>
        <xdr:cNvSpPr txBox="1"/>
      </xdr:nvSpPr>
      <xdr:spPr>
        <a:xfrm>
          <a:off x="12547111" y="99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29" name="直線コネクタ 628"/>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2"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3" name="直線コネクタ 632"/>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52211</xdr:rowOff>
    </xdr:from>
    <xdr:to>
      <xdr:col>85</xdr:col>
      <xdr:colOff>127000</xdr:colOff>
      <xdr:row>79</xdr:row>
      <xdr:rowOff>69149</xdr:rowOff>
    </xdr:to>
    <xdr:cxnSp macro="">
      <xdr:nvCxnSpPr>
        <xdr:cNvPr id="634" name="直線コネクタ 633"/>
        <xdr:cNvCxnSpPr/>
      </xdr:nvCxnSpPr>
      <xdr:spPr>
        <a:xfrm>
          <a:off x="15481300" y="13596761"/>
          <a:ext cx="838200" cy="1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5"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6" name="フローチャート: 判断 635"/>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119965</xdr:rowOff>
    </xdr:from>
    <xdr:to>
      <xdr:col>81</xdr:col>
      <xdr:colOff>50800</xdr:colOff>
      <xdr:row>79</xdr:row>
      <xdr:rowOff>52211</xdr:rowOff>
    </xdr:to>
    <xdr:cxnSp macro="">
      <xdr:nvCxnSpPr>
        <xdr:cNvPr id="637" name="直線コネクタ 636"/>
        <xdr:cNvCxnSpPr/>
      </xdr:nvCxnSpPr>
      <xdr:spPr>
        <a:xfrm>
          <a:off x="14592300" y="13321615"/>
          <a:ext cx="889000" cy="27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8" name="フローチャート: 判断 637"/>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39" name="テキスト ボックス 638"/>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107370</xdr:rowOff>
    </xdr:from>
    <xdr:to>
      <xdr:col>76</xdr:col>
      <xdr:colOff>114300</xdr:colOff>
      <xdr:row>77</xdr:row>
      <xdr:rowOff>119965</xdr:rowOff>
    </xdr:to>
    <xdr:cxnSp macro="">
      <xdr:nvCxnSpPr>
        <xdr:cNvPr id="640" name="直線コネクタ 639"/>
        <xdr:cNvCxnSpPr/>
      </xdr:nvCxnSpPr>
      <xdr:spPr>
        <a:xfrm>
          <a:off x="13703300" y="13309020"/>
          <a:ext cx="889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1" name="フローチャート: 判断 640"/>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100647</xdr:rowOff>
    </xdr:from>
    <xdr:ext cx="469744" cy="259045"/>
    <xdr:sp macro="" textlink="">
      <xdr:nvSpPr>
        <xdr:cNvPr id="642" name="テキスト ボックス 641"/>
        <xdr:cNvSpPr txBox="1"/>
      </xdr:nvSpPr>
      <xdr:spPr>
        <a:xfrm>
          <a:off x="14357428" y="136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107370</xdr:rowOff>
    </xdr:from>
    <xdr:to>
      <xdr:col>71</xdr:col>
      <xdr:colOff>177800</xdr:colOff>
      <xdr:row>79</xdr:row>
      <xdr:rowOff>35361</xdr:rowOff>
    </xdr:to>
    <xdr:cxnSp macro="">
      <xdr:nvCxnSpPr>
        <xdr:cNvPr id="643" name="直線コネクタ 642"/>
        <xdr:cNvCxnSpPr/>
      </xdr:nvCxnSpPr>
      <xdr:spPr>
        <a:xfrm flipV="1">
          <a:off x="12814300" y="13309020"/>
          <a:ext cx="889000" cy="27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4" name="フローチャート: 判断 643"/>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113330</xdr:rowOff>
    </xdr:from>
    <xdr:ext cx="469744" cy="259045"/>
    <xdr:sp macro="" textlink="">
      <xdr:nvSpPr>
        <xdr:cNvPr id="645" name="テキスト ボックス 644"/>
        <xdr:cNvSpPr txBox="1"/>
      </xdr:nvSpPr>
      <xdr:spPr>
        <a:xfrm>
          <a:off x="13468428" y="1365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6" name="フローチャート: 判断 645"/>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7" name="テキスト ボックス 646"/>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18349</xdr:rowOff>
    </xdr:from>
    <xdr:to>
      <xdr:col>85</xdr:col>
      <xdr:colOff>177800</xdr:colOff>
      <xdr:row>79</xdr:row>
      <xdr:rowOff>119949</xdr:rowOff>
    </xdr:to>
    <xdr:sp macro="" textlink="">
      <xdr:nvSpPr>
        <xdr:cNvPr id="653" name="楕円 652"/>
        <xdr:cNvSpPr/>
      </xdr:nvSpPr>
      <xdr:spPr>
        <a:xfrm>
          <a:off x="16268700" y="1356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113493</xdr:rowOff>
    </xdr:from>
    <xdr:ext cx="469744" cy="259045"/>
    <xdr:sp macro="" textlink="">
      <xdr:nvSpPr>
        <xdr:cNvPr id="654" name="災害復旧費該当値テキスト"/>
        <xdr:cNvSpPr txBox="1"/>
      </xdr:nvSpPr>
      <xdr:spPr>
        <a:xfrm>
          <a:off x="16370300" y="134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1411</xdr:rowOff>
    </xdr:from>
    <xdr:to>
      <xdr:col>81</xdr:col>
      <xdr:colOff>101600</xdr:colOff>
      <xdr:row>79</xdr:row>
      <xdr:rowOff>103011</xdr:rowOff>
    </xdr:to>
    <xdr:sp macro="" textlink="">
      <xdr:nvSpPr>
        <xdr:cNvPr id="655" name="楕円 654"/>
        <xdr:cNvSpPr/>
      </xdr:nvSpPr>
      <xdr:spPr>
        <a:xfrm>
          <a:off x="15430500" y="135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94138</xdr:rowOff>
    </xdr:from>
    <xdr:ext cx="469744" cy="259045"/>
    <xdr:sp macro="" textlink="">
      <xdr:nvSpPr>
        <xdr:cNvPr id="656" name="テキスト ボックス 655"/>
        <xdr:cNvSpPr txBox="1"/>
      </xdr:nvSpPr>
      <xdr:spPr>
        <a:xfrm>
          <a:off x="15246428" y="1363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69165</xdr:rowOff>
    </xdr:from>
    <xdr:to>
      <xdr:col>76</xdr:col>
      <xdr:colOff>165100</xdr:colOff>
      <xdr:row>77</xdr:row>
      <xdr:rowOff>170765</xdr:rowOff>
    </xdr:to>
    <xdr:sp macro="" textlink="">
      <xdr:nvSpPr>
        <xdr:cNvPr id="657" name="楕円 656"/>
        <xdr:cNvSpPr/>
      </xdr:nvSpPr>
      <xdr:spPr>
        <a:xfrm>
          <a:off x="14541500" y="132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15842</xdr:rowOff>
    </xdr:from>
    <xdr:ext cx="534377" cy="259045"/>
    <xdr:sp macro="" textlink="">
      <xdr:nvSpPr>
        <xdr:cNvPr id="658" name="テキスト ボックス 657"/>
        <xdr:cNvSpPr txBox="1"/>
      </xdr:nvSpPr>
      <xdr:spPr>
        <a:xfrm>
          <a:off x="14325111" y="1304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56570</xdr:rowOff>
    </xdr:from>
    <xdr:to>
      <xdr:col>72</xdr:col>
      <xdr:colOff>38100</xdr:colOff>
      <xdr:row>77</xdr:row>
      <xdr:rowOff>158170</xdr:rowOff>
    </xdr:to>
    <xdr:sp macro="" textlink="">
      <xdr:nvSpPr>
        <xdr:cNvPr id="659" name="楕円 658"/>
        <xdr:cNvSpPr/>
      </xdr:nvSpPr>
      <xdr:spPr>
        <a:xfrm>
          <a:off x="13652500" y="1325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3247</xdr:rowOff>
    </xdr:from>
    <xdr:ext cx="534377" cy="259045"/>
    <xdr:sp macro="" textlink="">
      <xdr:nvSpPr>
        <xdr:cNvPr id="660" name="テキスト ボックス 659"/>
        <xdr:cNvSpPr txBox="1"/>
      </xdr:nvSpPr>
      <xdr:spPr>
        <a:xfrm>
          <a:off x="13436111" y="1303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156011</xdr:rowOff>
    </xdr:from>
    <xdr:to>
      <xdr:col>67</xdr:col>
      <xdr:colOff>101600</xdr:colOff>
      <xdr:row>79</xdr:row>
      <xdr:rowOff>86161</xdr:rowOff>
    </xdr:to>
    <xdr:sp macro="" textlink="">
      <xdr:nvSpPr>
        <xdr:cNvPr id="661" name="楕円 660"/>
        <xdr:cNvSpPr/>
      </xdr:nvSpPr>
      <xdr:spPr>
        <a:xfrm>
          <a:off x="12763500" y="1352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77288</xdr:rowOff>
    </xdr:from>
    <xdr:ext cx="469744" cy="259045"/>
    <xdr:sp macro="" textlink="">
      <xdr:nvSpPr>
        <xdr:cNvPr id="662" name="テキスト ボックス 661"/>
        <xdr:cNvSpPr txBox="1"/>
      </xdr:nvSpPr>
      <xdr:spPr>
        <a:xfrm>
          <a:off x="12579428" y="1362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6" name="直線コネクタ 685"/>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7"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8" name="直線コネクタ 687"/>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89"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0" name="直線コネクタ 689"/>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65075</xdr:rowOff>
    </xdr:from>
    <xdr:to>
      <xdr:col>85</xdr:col>
      <xdr:colOff>127000</xdr:colOff>
      <xdr:row>94</xdr:row>
      <xdr:rowOff>133528</xdr:rowOff>
    </xdr:to>
    <xdr:cxnSp macro="">
      <xdr:nvCxnSpPr>
        <xdr:cNvPr id="691" name="直線コネクタ 690"/>
        <xdr:cNvCxnSpPr/>
      </xdr:nvCxnSpPr>
      <xdr:spPr>
        <a:xfrm>
          <a:off x="15481300" y="16181375"/>
          <a:ext cx="838200" cy="6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2"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3" name="フローチャート: 判断 692"/>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41148</xdr:rowOff>
    </xdr:from>
    <xdr:to>
      <xdr:col>81</xdr:col>
      <xdr:colOff>50800</xdr:colOff>
      <xdr:row>94</xdr:row>
      <xdr:rowOff>65075</xdr:rowOff>
    </xdr:to>
    <xdr:cxnSp macro="">
      <xdr:nvCxnSpPr>
        <xdr:cNvPr id="694" name="直線コネクタ 693"/>
        <xdr:cNvCxnSpPr/>
      </xdr:nvCxnSpPr>
      <xdr:spPr>
        <a:xfrm>
          <a:off x="14592300" y="16157448"/>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5" name="フローチャート: 判断 694"/>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6" name="テキスト ボックス 695"/>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24371</xdr:rowOff>
    </xdr:from>
    <xdr:to>
      <xdr:col>76</xdr:col>
      <xdr:colOff>114300</xdr:colOff>
      <xdr:row>94</xdr:row>
      <xdr:rowOff>41148</xdr:rowOff>
    </xdr:to>
    <xdr:cxnSp macro="">
      <xdr:nvCxnSpPr>
        <xdr:cNvPr id="697" name="直線コネクタ 696"/>
        <xdr:cNvCxnSpPr/>
      </xdr:nvCxnSpPr>
      <xdr:spPr>
        <a:xfrm>
          <a:off x="13703300" y="16140671"/>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8" name="フローチャート: 判断 697"/>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699" name="テキスト ボックス 698"/>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154152</xdr:rowOff>
    </xdr:from>
    <xdr:to>
      <xdr:col>71</xdr:col>
      <xdr:colOff>177800</xdr:colOff>
      <xdr:row>94</xdr:row>
      <xdr:rowOff>24371</xdr:rowOff>
    </xdr:to>
    <xdr:cxnSp macro="">
      <xdr:nvCxnSpPr>
        <xdr:cNvPr id="700" name="直線コネクタ 699"/>
        <xdr:cNvCxnSpPr/>
      </xdr:nvCxnSpPr>
      <xdr:spPr>
        <a:xfrm>
          <a:off x="12814300" y="16099002"/>
          <a:ext cx="889000" cy="4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1" name="フローチャート: 判断 700"/>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2" name="テキスト ボックス 701"/>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3" name="フローチャート: 判断 702"/>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4" name="テキスト ボックス 703"/>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82728</xdr:rowOff>
    </xdr:from>
    <xdr:to>
      <xdr:col>85</xdr:col>
      <xdr:colOff>177800</xdr:colOff>
      <xdr:row>95</xdr:row>
      <xdr:rowOff>12878</xdr:rowOff>
    </xdr:to>
    <xdr:sp macro="" textlink="">
      <xdr:nvSpPr>
        <xdr:cNvPr id="710" name="楕円 709"/>
        <xdr:cNvSpPr/>
      </xdr:nvSpPr>
      <xdr:spPr>
        <a:xfrm>
          <a:off x="16268700" y="161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105605</xdr:rowOff>
    </xdr:from>
    <xdr:ext cx="534377" cy="259045"/>
    <xdr:sp macro="" textlink="">
      <xdr:nvSpPr>
        <xdr:cNvPr id="711" name="公債費該当値テキスト"/>
        <xdr:cNvSpPr txBox="1"/>
      </xdr:nvSpPr>
      <xdr:spPr>
        <a:xfrm>
          <a:off x="16370300" y="1605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14275</xdr:rowOff>
    </xdr:from>
    <xdr:to>
      <xdr:col>81</xdr:col>
      <xdr:colOff>101600</xdr:colOff>
      <xdr:row>94</xdr:row>
      <xdr:rowOff>115875</xdr:rowOff>
    </xdr:to>
    <xdr:sp macro="" textlink="">
      <xdr:nvSpPr>
        <xdr:cNvPr id="712" name="楕円 711"/>
        <xdr:cNvSpPr/>
      </xdr:nvSpPr>
      <xdr:spPr>
        <a:xfrm>
          <a:off x="15430500" y="1613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132402</xdr:rowOff>
    </xdr:from>
    <xdr:ext cx="534377" cy="259045"/>
    <xdr:sp macro="" textlink="">
      <xdr:nvSpPr>
        <xdr:cNvPr id="713" name="テキスト ボックス 712"/>
        <xdr:cNvSpPr txBox="1"/>
      </xdr:nvSpPr>
      <xdr:spPr>
        <a:xfrm>
          <a:off x="15214111" y="159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161798</xdr:rowOff>
    </xdr:from>
    <xdr:to>
      <xdr:col>76</xdr:col>
      <xdr:colOff>165100</xdr:colOff>
      <xdr:row>94</xdr:row>
      <xdr:rowOff>91948</xdr:rowOff>
    </xdr:to>
    <xdr:sp macro="" textlink="">
      <xdr:nvSpPr>
        <xdr:cNvPr id="714" name="楕円 713"/>
        <xdr:cNvSpPr/>
      </xdr:nvSpPr>
      <xdr:spPr>
        <a:xfrm>
          <a:off x="14541500" y="1610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108475</xdr:rowOff>
    </xdr:from>
    <xdr:ext cx="534377" cy="259045"/>
    <xdr:sp macro="" textlink="">
      <xdr:nvSpPr>
        <xdr:cNvPr id="715" name="テキスト ボックス 714"/>
        <xdr:cNvSpPr txBox="1"/>
      </xdr:nvSpPr>
      <xdr:spPr>
        <a:xfrm>
          <a:off x="14325111" y="1588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145021</xdr:rowOff>
    </xdr:from>
    <xdr:to>
      <xdr:col>72</xdr:col>
      <xdr:colOff>38100</xdr:colOff>
      <xdr:row>94</xdr:row>
      <xdr:rowOff>75171</xdr:rowOff>
    </xdr:to>
    <xdr:sp macro="" textlink="">
      <xdr:nvSpPr>
        <xdr:cNvPr id="716" name="楕円 715"/>
        <xdr:cNvSpPr/>
      </xdr:nvSpPr>
      <xdr:spPr>
        <a:xfrm>
          <a:off x="13652500" y="160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91698</xdr:rowOff>
    </xdr:from>
    <xdr:ext cx="534377" cy="259045"/>
    <xdr:sp macro="" textlink="">
      <xdr:nvSpPr>
        <xdr:cNvPr id="717" name="テキスト ボックス 716"/>
        <xdr:cNvSpPr txBox="1"/>
      </xdr:nvSpPr>
      <xdr:spPr>
        <a:xfrm>
          <a:off x="13436111" y="1586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103352</xdr:rowOff>
    </xdr:from>
    <xdr:to>
      <xdr:col>67</xdr:col>
      <xdr:colOff>101600</xdr:colOff>
      <xdr:row>94</xdr:row>
      <xdr:rowOff>33502</xdr:rowOff>
    </xdr:to>
    <xdr:sp macro="" textlink="">
      <xdr:nvSpPr>
        <xdr:cNvPr id="718" name="楕円 717"/>
        <xdr:cNvSpPr/>
      </xdr:nvSpPr>
      <xdr:spPr>
        <a:xfrm>
          <a:off x="12763500" y="160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50029</xdr:rowOff>
    </xdr:from>
    <xdr:ext cx="534377" cy="259045"/>
    <xdr:sp macro="" textlink="">
      <xdr:nvSpPr>
        <xdr:cNvPr id="719" name="テキスト ボックス 718"/>
        <xdr:cNvSpPr txBox="1"/>
      </xdr:nvSpPr>
      <xdr:spPr>
        <a:xfrm>
          <a:off x="12547111" y="1582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3" name="直線コネクタ 742"/>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4"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6"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7" name="直線コネクタ 746"/>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49"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0" name="フローチャート: 判断 749"/>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2" name="フローチャート: 判断 751"/>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3" name="テキスト ボックス 752"/>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5" name="フローチャート: 判断 754"/>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6" name="テキスト ボックス 755"/>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8" name="フローチャート: 判断 757"/>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59" name="テキスト ボックス 758"/>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0" name="フローチャート: 判断 759"/>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1" name="テキスト ボックス 760"/>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8"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議会費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年度に議員数が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人減の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人となり、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年度以降は類似団体平均を下回る数値となっていたが、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議員期末手当などの増により、前年度に引き続き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類似団体平均を上回る結果となった。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市民会館の大規模改修工事費や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光通信網未整備地域に係る補助金などが増加したため、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類似団体・県平均を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回る結果となった。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は、歳出全体に占める割合が最も高く（</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％）、熊本地震に係る臨時的経費の減少が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みられた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私立保育所運営費負担金や障害福祉サービス費、児童発達支援事業費などの扶助費の伸び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顕著であった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、住民一人当たりのコストは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衛生費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年度まで急激な伸びを示していたが、これは熊本地震に伴う廃棄物処理業務委託など臨時的経費によるものであったため、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令和元年度は前年度に引き続き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減少している。ただし、今後計画されている宇城広域連合の施設更新に伴う負担金増はコスト引上げの要因となるため、影響を注視する必要がある。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農林水産業費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年度までの伸びも熊本地震経費によるものであり、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被災農業者に対</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施設再建に係る補助金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の皆減（▲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）により更に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減少している。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商工費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は、金桁温泉施設工事費の増により前年度より増加したものの、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回る結果となった。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戸馳大橋架替事業などの大型事業の進捗により前年度からは減少したものの、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災害公営住宅建設、道路新設改良など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事業がコスト引上げの要因となっている。今後は災害公営住宅建設や合併特例債を活用した大型事業が完了していくため、住民一人当たりのコストは減少する見込みである。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消防費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は、熊本地震を教訓とした防災拠点センターの建設に本格的に着手したことから、住民一人当たりのコストが前年度から倍増している。建設事業完了後は、従前の水準へ減少する見込みである。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不知火小学校の建替等、更新時期を迎えた学校施設の事業に着手したことにより、増加傾向にあった前年度を更に上回り、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類似団体・全国平均を上回る結果となった。今後も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小川中学校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建替等、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大型建設事業を計画しているため、住民一人当たりのコストは増加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見込みである。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）市町村性質別歳出決算分析表（住民一人当たりのコスト）」と同様のため、分析を省略する。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「財政調整基金残高」は、地方税収の増加（前年度比＋</a:t>
          </a:r>
          <a:r>
            <a:rPr kumimoji="1" lang="en-US" altLang="ja-JP" sz="1400">
              <a:latin typeface="ＭＳ ゴシック" pitchFamily="49" charset="-128"/>
              <a:ea typeface="ＭＳ ゴシック" pitchFamily="49" charset="-128"/>
            </a:rPr>
            <a:t>147</a:t>
          </a:r>
          <a:r>
            <a:rPr kumimoji="1" lang="ja-JP" altLang="en-US" sz="1400">
              <a:latin typeface="ＭＳ ゴシック" pitchFamily="49" charset="-128"/>
              <a:ea typeface="ＭＳ ゴシック" pitchFamily="49" charset="-128"/>
            </a:rPr>
            <a:t>百万円）等により、取崩しに依存することなく財政運営を行い、歳計剰余金を積み立てたことで、</a:t>
          </a:r>
          <a:r>
            <a:rPr kumimoji="1" lang="en-US" altLang="ja-JP" sz="1400">
              <a:latin typeface="ＭＳ ゴシック" pitchFamily="49" charset="-128"/>
              <a:ea typeface="ＭＳ ゴシック" pitchFamily="49" charset="-128"/>
            </a:rPr>
            <a:t>5.47</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また「実質収支」は黒字となったが、「実質単年度収支」は、普通交付税の合併算定替縮減等の影響に伴う減少（前年度比▲</a:t>
          </a:r>
          <a:r>
            <a:rPr kumimoji="1" lang="en-US" altLang="ja-JP" sz="1400">
              <a:latin typeface="ＭＳ ゴシック" pitchFamily="49" charset="-128"/>
              <a:ea typeface="ＭＳ ゴシック" pitchFamily="49" charset="-128"/>
            </a:rPr>
            <a:t>345</a:t>
          </a:r>
          <a:r>
            <a:rPr kumimoji="1" lang="ja-JP" altLang="en-US" sz="1400">
              <a:latin typeface="ＭＳ ゴシック" pitchFamily="49" charset="-128"/>
              <a:ea typeface="ＭＳ ゴシック" pitchFamily="49" charset="-128"/>
            </a:rPr>
            <a:t>百万円）等の要因により、</a:t>
          </a:r>
          <a:r>
            <a:rPr kumimoji="1" lang="en-US" altLang="ja-JP" sz="1400">
              <a:latin typeface="ＭＳ ゴシック" pitchFamily="49" charset="-128"/>
              <a:ea typeface="ＭＳ ゴシック" pitchFamily="49" charset="-128"/>
            </a:rPr>
            <a:t>2.50</a:t>
          </a:r>
          <a:r>
            <a:rPr kumimoji="1" lang="ja-JP" altLang="en-US" sz="1400">
              <a:latin typeface="ＭＳ ゴシック" pitchFamily="49" charset="-128"/>
              <a:ea typeface="ＭＳ ゴシック" pitchFamily="49" charset="-128"/>
            </a:rPr>
            <a:t>ポイント減少した。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実質収支額の標準財政規模に対する割合を表す比率は、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国民健康保険特別会計を除き</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黒字の状況だった。</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国民健康保険特別会計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令和元年度の県支出金が見込みより少なかったことにより赤字決算となった。繰上充用をするための補てん金を令和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年度補正予算へ計上することで対応した。</a:t>
          </a: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一般会計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特に公営企業会計において赤字補てん的な繰出金が多額になっていることから、一般会計の負担軽減に向けて、経営戦略等に基づく健全化が図られているか注視する。</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市民病院事業会計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入院患者の減少に伴う減収</a:t>
          </a:r>
          <a:r>
            <a:rPr kumimoji="1" lang="ja-JP" altLang="en-US" sz="1050" baseline="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一般会計からの退職引当金のための基準外繰入が減少したことにより純損失となった。</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下水道事業会計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赤字補てんに加え、公債費に対する使用料不足分について、一般会計からの補助を経常的に支出しているため、実質的な財政状況は悪いと言える。</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介護保険事業</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基準外繰出金（赤字補てん）や基金繰入による財源調整が発生していないため、介護給付準備整備基金残高は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657</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水道事業</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赤字補てんとしての基準外繰出金が経常的に発生しており、実質的な財政状況は悪いと言える。</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奨学金特別会計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奨学金の貸付と償還状況の適正管理に努めた結果、財政運営の安定が図られ、奨学基金残高は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36469827</v>
      </c>
      <c r="BO4" s="393"/>
      <c r="BP4" s="393"/>
      <c r="BQ4" s="393"/>
      <c r="BR4" s="393"/>
      <c r="BS4" s="393"/>
      <c r="BT4" s="393"/>
      <c r="BU4" s="394"/>
      <c r="BV4" s="392">
        <v>36048921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5.5</v>
      </c>
      <c r="CU4" s="399"/>
      <c r="CV4" s="399"/>
      <c r="CW4" s="399"/>
      <c r="CX4" s="399"/>
      <c r="CY4" s="399"/>
      <c r="CZ4" s="399"/>
      <c r="DA4" s="400"/>
      <c r="DB4" s="398">
        <v>8.8000000000000007</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35155191</v>
      </c>
      <c r="BO5" s="430"/>
      <c r="BP5" s="430"/>
      <c r="BQ5" s="430"/>
      <c r="BR5" s="430"/>
      <c r="BS5" s="430"/>
      <c r="BT5" s="430"/>
      <c r="BU5" s="431"/>
      <c r="BV5" s="429">
        <v>34296542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95</v>
      </c>
      <c r="CU5" s="427"/>
      <c r="CV5" s="427"/>
      <c r="CW5" s="427"/>
      <c r="CX5" s="427"/>
      <c r="CY5" s="427"/>
      <c r="CZ5" s="427"/>
      <c r="DA5" s="428"/>
      <c r="DB5" s="426">
        <v>95.1</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1314636</v>
      </c>
      <c r="BO6" s="430"/>
      <c r="BP6" s="430"/>
      <c r="BQ6" s="430"/>
      <c r="BR6" s="430"/>
      <c r="BS6" s="430"/>
      <c r="BT6" s="430"/>
      <c r="BU6" s="431"/>
      <c r="BV6" s="429">
        <v>1752379</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98.4</v>
      </c>
      <c r="CU6" s="467"/>
      <c r="CV6" s="467"/>
      <c r="CW6" s="467"/>
      <c r="CX6" s="467"/>
      <c r="CY6" s="467"/>
      <c r="CZ6" s="467"/>
      <c r="DA6" s="468"/>
      <c r="DB6" s="466">
        <v>99.6</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94</v>
      </c>
      <c r="AV7" s="462"/>
      <c r="AW7" s="462"/>
      <c r="AX7" s="462"/>
      <c r="AY7" s="463" t="s">
        <v>106</v>
      </c>
      <c r="AZ7" s="464"/>
      <c r="BA7" s="464"/>
      <c r="BB7" s="464"/>
      <c r="BC7" s="464"/>
      <c r="BD7" s="464"/>
      <c r="BE7" s="464"/>
      <c r="BF7" s="464"/>
      <c r="BG7" s="464"/>
      <c r="BH7" s="464"/>
      <c r="BI7" s="464"/>
      <c r="BJ7" s="464"/>
      <c r="BK7" s="464"/>
      <c r="BL7" s="464"/>
      <c r="BM7" s="465"/>
      <c r="BN7" s="429">
        <v>376424</v>
      </c>
      <c r="BO7" s="430"/>
      <c r="BP7" s="430"/>
      <c r="BQ7" s="430"/>
      <c r="BR7" s="430"/>
      <c r="BS7" s="430"/>
      <c r="BT7" s="430"/>
      <c r="BU7" s="431"/>
      <c r="BV7" s="429">
        <v>236202</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16946982</v>
      </c>
      <c r="CU7" s="430"/>
      <c r="CV7" s="430"/>
      <c r="CW7" s="430"/>
      <c r="CX7" s="430"/>
      <c r="CY7" s="430"/>
      <c r="CZ7" s="430"/>
      <c r="DA7" s="431"/>
      <c r="DB7" s="429">
        <v>17154569</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938212</v>
      </c>
      <c r="BO8" s="430"/>
      <c r="BP8" s="430"/>
      <c r="BQ8" s="430"/>
      <c r="BR8" s="430"/>
      <c r="BS8" s="430"/>
      <c r="BT8" s="430"/>
      <c r="BU8" s="431"/>
      <c r="BV8" s="429">
        <v>1516177</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0.41</v>
      </c>
      <c r="CU8" s="470"/>
      <c r="CV8" s="470"/>
      <c r="CW8" s="470"/>
      <c r="CX8" s="470"/>
      <c r="CY8" s="470"/>
      <c r="CZ8" s="470"/>
      <c r="DA8" s="471"/>
      <c r="DB8" s="469">
        <v>0.4</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59756</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109</v>
      </c>
      <c r="AV9" s="462"/>
      <c r="AW9" s="462"/>
      <c r="AX9" s="462"/>
      <c r="AY9" s="463" t="s">
        <v>116</v>
      </c>
      <c r="AZ9" s="464"/>
      <c r="BA9" s="464"/>
      <c r="BB9" s="464"/>
      <c r="BC9" s="464"/>
      <c r="BD9" s="464"/>
      <c r="BE9" s="464"/>
      <c r="BF9" s="464"/>
      <c r="BG9" s="464"/>
      <c r="BH9" s="464"/>
      <c r="BI9" s="464"/>
      <c r="BJ9" s="464"/>
      <c r="BK9" s="464"/>
      <c r="BL9" s="464"/>
      <c r="BM9" s="465"/>
      <c r="BN9" s="429">
        <v>-577965</v>
      </c>
      <c r="BO9" s="430"/>
      <c r="BP9" s="430"/>
      <c r="BQ9" s="430"/>
      <c r="BR9" s="430"/>
      <c r="BS9" s="430"/>
      <c r="BT9" s="430"/>
      <c r="BU9" s="431"/>
      <c r="BV9" s="429">
        <v>-210125</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18.3</v>
      </c>
      <c r="CU9" s="427"/>
      <c r="CV9" s="427"/>
      <c r="CW9" s="427"/>
      <c r="CX9" s="427"/>
      <c r="CY9" s="427"/>
      <c r="CZ9" s="427"/>
      <c r="DA9" s="428"/>
      <c r="DB9" s="426">
        <v>19.5</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61878</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65307</v>
      </c>
      <c r="BO10" s="430"/>
      <c r="BP10" s="430"/>
      <c r="BQ10" s="430"/>
      <c r="BR10" s="430"/>
      <c r="BS10" s="430"/>
      <c r="BT10" s="430"/>
      <c r="BU10" s="431"/>
      <c r="BV10" s="429">
        <v>119016</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58941</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140</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141</v>
      </c>
      <c r="N13" s="521"/>
      <c r="O13" s="521"/>
      <c r="P13" s="521"/>
      <c r="Q13" s="522"/>
      <c r="R13" s="513">
        <v>58360</v>
      </c>
      <c r="S13" s="514"/>
      <c r="T13" s="514"/>
      <c r="U13" s="514"/>
      <c r="V13" s="515"/>
      <c r="W13" s="445" t="s">
        <v>142</v>
      </c>
      <c r="X13" s="446"/>
      <c r="Y13" s="446"/>
      <c r="Z13" s="446"/>
      <c r="AA13" s="446"/>
      <c r="AB13" s="436"/>
      <c r="AC13" s="480">
        <v>4643</v>
      </c>
      <c r="AD13" s="481"/>
      <c r="AE13" s="481"/>
      <c r="AF13" s="481"/>
      <c r="AG13" s="523"/>
      <c r="AH13" s="480">
        <v>4860</v>
      </c>
      <c r="AI13" s="481"/>
      <c r="AJ13" s="481"/>
      <c r="AK13" s="481"/>
      <c r="AL13" s="482"/>
      <c r="AM13" s="458" t="s">
        <v>143</v>
      </c>
      <c r="AN13" s="459"/>
      <c r="AO13" s="459"/>
      <c r="AP13" s="459"/>
      <c r="AQ13" s="459"/>
      <c r="AR13" s="459"/>
      <c r="AS13" s="459"/>
      <c r="AT13" s="460"/>
      <c r="AU13" s="461" t="s">
        <v>120</v>
      </c>
      <c r="AV13" s="462"/>
      <c r="AW13" s="462"/>
      <c r="AX13" s="462"/>
      <c r="AY13" s="463" t="s">
        <v>144</v>
      </c>
      <c r="AZ13" s="464"/>
      <c r="BA13" s="464"/>
      <c r="BB13" s="464"/>
      <c r="BC13" s="464"/>
      <c r="BD13" s="464"/>
      <c r="BE13" s="464"/>
      <c r="BF13" s="464"/>
      <c r="BG13" s="464"/>
      <c r="BH13" s="464"/>
      <c r="BI13" s="464"/>
      <c r="BJ13" s="464"/>
      <c r="BK13" s="464"/>
      <c r="BL13" s="464"/>
      <c r="BM13" s="465"/>
      <c r="BN13" s="429">
        <v>-512658</v>
      </c>
      <c r="BO13" s="430"/>
      <c r="BP13" s="430"/>
      <c r="BQ13" s="430"/>
      <c r="BR13" s="430"/>
      <c r="BS13" s="430"/>
      <c r="BT13" s="430"/>
      <c r="BU13" s="431"/>
      <c r="BV13" s="429">
        <v>-91109</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8.9</v>
      </c>
      <c r="CU13" s="427"/>
      <c r="CV13" s="427"/>
      <c r="CW13" s="427"/>
      <c r="CX13" s="427"/>
      <c r="CY13" s="427"/>
      <c r="CZ13" s="427"/>
      <c r="DA13" s="428"/>
      <c r="DB13" s="426">
        <v>10.199999999999999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59478</v>
      </c>
      <c r="S14" s="514"/>
      <c r="T14" s="514"/>
      <c r="U14" s="514"/>
      <c r="V14" s="515"/>
      <c r="W14" s="419"/>
      <c r="X14" s="420"/>
      <c r="Y14" s="420"/>
      <c r="Z14" s="420"/>
      <c r="AA14" s="420"/>
      <c r="AB14" s="409"/>
      <c r="AC14" s="516">
        <v>16.2</v>
      </c>
      <c r="AD14" s="517"/>
      <c r="AE14" s="517"/>
      <c r="AF14" s="517"/>
      <c r="AG14" s="518"/>
      <c r="AH14" s="516">
        <v>17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v>2</v>
      </c>
      <c r="CU14" s="528"/>
      <c r="CV14" s="528"/>
      <c r="CW14" s="528"/>
      <c r="CX14" s="528"/>
      <c r="CY14" s="528"/>
      <c r="CZ14" s="528"/>
      <c r="DA14" s="529"/>
      <c r="DB14" s="527">
        <v>5.4</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148</v>
      </c>
      <c r="N15" s="521"/>
      <c r="O15" s="521"/>
      <c r="P15" s="521"/>
      <c r="Q15" s="522"/>
      <c r="R15" s="513">
        <v>58954</v>
      </c>
      <c r="S15" s="514"/>
      <c r="T15" s="514"/>
      <c r="U15" s="514"/>
      <c r="V15" s="515"/>
      <c r="W15" s="445" t="s">
        <v>149</v>
      </c>
      <c r="X15" s="446"/>
      <c r="Y15" s="446"/>
      <c r="Z15" s="446"/>
      <c r="AA15" s="446"/>
      <c r="AB15" s="436"/>
      <c r="AC15" s="480">
        <v>6315</v>
      </c>
      <c r="AD15" s="481"/>
      <c r="AE15" s="481"/>
      <c r="AF15" s="481"/>
      <c r="AG15" s="523"/>
      <c r="AH15" s="480">
        <v>6266</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6065483</v>
      </c>
      <c r="BO15" s="393"/>
      <c r="BP15" s="393"/>
      <c r="BQ15" s="393"/>
      <c r="BR15" s="393"/>
      <c r="BS15" s="393"/>
      <c r="BT15" s="393"/>
      <c r="BU15" s="394"/>
      <c r="BV15" s="392">
        <v>5829215</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22</v>
      </c>
      <c r="AD16" s="517"/>
      <c r="AE16" s="517"/>
      <c r="AF16" s="517"/>
      <c r="AG16" s="518"/>
      <c r="AH16" s="516">
        <v>21.9</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14588267</v>
      </c>
      <c r="BO16" s="430"/>
      <c r="BP16" s="430"/>
      <c r="BQ16" s="430"/>
      <c r="BR16" s="430"/>
      <c r="BS16" s="430"/>
      <c r="BT16" s="430"/>
      <c r="BU16" s="431"/>
      <c r="BV16" s="429">
        <v>14539200</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17682</v>
      </c>
      <c r="AD17" s="481"/>
      <c r="AE17" s="481"/>
      <c r="AF17" s="481"/>
      <c r="AG17" s="523"/>
      <c r="AH17" s="480">
        <v>17534</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7695571</v>
      </c>
      <c r="BO17" s="430"/>
      <c r="BP17" s="430"/>
      <c r="BQ17" s="430"/>
      <c r="BR17" s="430"/>
      <c r="BS17" s="430"/>
      <c r="BT17" s="430"/>
      <c r="BU17" s="431"/>
      <c r="BV17" s="429">
        <v>7347782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159</v>
      </c>
      <c r="C18" s="472"/>
      <c r="D18" s="472"/>
      <c r="E18" s="544"/>
      <c r="F18" s="544"/>
      <c r="G18" s="544"/>
      <c r="H18" s="544"/>
      <c r="I18" s="544"/>
      <c r="J18" s="544"/>
      <c r="K18" s="544"/>
      <c r="L18" s="545">
        <v>188.61</v>
      </c>
      <c r="M18" s="545"/>
      <c r="N18" s="545"/>
      <c r="O18" s="545"/>
      <c r="P18" s="545"/>
      <c r="Q18" s="545"/>
      <c r="R18" s="546"/>
      <c r="S18" s="546"/>
      <c r="T18" s="546"/>
      <c r="U18" s="546"/>
      <c r="V18" s="547"/>
      <c r="W18" s="447"/>
      <c r="X18" s="448"/>
      <c r="Y18" s="448"/>
      <c r="Z18" s="448"/>
      <c r="AA18" s="448"/>
      <c r="AB18" s="439"/>
      <c r="AC18" s="548">
        <v>61.7</v>
      </c>
      <c r="AD18" s="549"/>
      <c r="AE18" s="549"/>
      <c r="AF18" s="549"/>
      <c r="AG18" s="550"/>
      <c r="AH18" s="548">
        <v>61.2</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16131089</v>
      </c>
      <c r="BO18" s="430"/>
      <c r="BP18" s="430"/>
      <c r="BQ18" s="430"/>
      <c r="BR18" s="430"/>
      <c r="BS18" s="430"/>
      <c r="BT18" s="430"/>
      <c r="BU18" s="431"/>
      <c r="BV18" s="429">
        <v>16564397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161</v>
      </c>
      <c r="C19" s="472"/>
      <c r="D19" s="472"/>
      <c r="E19" s="544"/>
      <c r="F19" s="544"/>
      <c r="G19" s="544"/>
      <c r="H19" s="544"/>
      <c r="I19" s="544"/>
      <c r="J19" s="544"/>
      <c r="K19" s="544"/>
      <c r="L19" s="552">
        <v>317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19280722</v>
      </c>
      <c r="BO19" s="430"/>
      <c r="BP19" s="430"/>
      <c r="BQ19" s="430"/>
      <c r="BR19" s="430"/>
      <c r="BS19" s="430"/>
      <c r="BT19" s="430"/>
      <c r="BU19" s="431"/>
      <c r="BV19" s="429">
        <v>19994969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163</v>
      </c>
      <c r="C20" s="472"/>
      <c r="D20" s="472"/>
      <c r="E20" s="544"/>
      <c r="F20" s="544"/>
      <c r="G20" s="544"/>
      <c r="H20" s="544"/>
      <c r="I20" s="544"/>
      <c r="J20" s="544"/>
      <c r="K20" s="544"/>
      <c r="L20" s="552">
        <v>21432</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38334031</v>
      </c>
      <c r="BO23" s="430"/>
      <c r="BP23" s="430"/>
      <c r="BQ23" s="430"/>
      <c r="BR23" s="430"/>
      <c r="BS23" s="430"/>
      <c r="BT23" s="430"/>
      <c r="BU23" s="431"/>
      <c r="BV23" s="429">
        <v>35487921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172</v>
      </c>
      <c r="F24" s="459"/>
      <c r="G24" s="459"/>
      <c r="H24" s="459"/>
      <c r="I24" s="459"/>
      <c r="J24" s="459"/>
      <c r="K24" s="460"/>
      <c r="L24" s="480">
        <v>1</v>
      </c>
      <c r="M24" s="481"/>
      <c r="N24" s="481"/>
      <c r="O24" s="481"/>
      <c r="P24" s="523"/>
      <c r="Q24" s="480">
        <v>8310</v>
      </c>
      <c r="R24" s="481"/>
      <c r="S24" s="481"/>
      <c r="T24" s="481"/>
      <c r="U24" s="481"/>
      <c r="V24" s="523"/>
      <c r="W24" s="582"/>
      <c r="X24" s="570"/>
      <c r="Y24" s="571"/>
      <c r="Z24" s="479" t="s">
        <v>173</v>
      </c>
      <c r="AA24" s="459"/>
      <c r="AB24" s="459"/>
      <c r="AC24" s="459"/>
      <c r="AD24" s="459"/>
      <c r="AE24" s="459"/>
      <c r="AF24" s="459"/>
      <c r="AG24" s="460"/>
      <c r="AH24" s="480">
        <v>422</v>
      </c>
      <c r="AI24" s="481"/>
      <c r="AJ24" s="481"/>
      <c r="AK24" s="481"/>
      <c r="AL24" s="523"/>
      <c r="AM24" s="480">
        <v>1333942</v>
      </c>
      <c r="AN24" s="481"/>
      <c r="AO24" s="481"/>
      <c r="AP24" s="481"/>
      <c r="AQ24" s="481"/>
      <c r="AR24" s="523"/>
      <c r="AS24" s="480">
        <v>3161</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32371655</v>
      </c>
      <c r="BO24" s="430"/>
      <c r="BP24" s="430"/>
      <c r="BQ24" s="430"/>
      <c r="BR24" s="430"/>
      <c r="BS24" s="430"/>
      <c r="BT24" s="430"/>
      <c r="BU24" s="431"/>
      <c r="BV24" s="429">
        <v>31010683</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175</v>
      </c>
      <c r="F25" s="459"/>
      <c r="G25" s="459"/>
      <c r="H25" s="459"/>
      <c r="I25" s="459"/>
      <c r="J25" s="459"/>
      <c r="K25" s="460"/>
      <c r="L25" s="480">
        <v>2</v>
      </c>
      <c r="M25" s="481"/>
      <c r="N25" s="481"/>
      <c r="O25" s="481"/>
      <c r="P25" s="523"/>
      <c r="Q25" s="480">
        <v>6230</v>
      </c>
      <c r="R25" s="481"/>
      <c r="S25" s="481"/>
      <c r="T25" s="481"/>
      <c r="U25" s="481"/>
      <c r="V25" s="523"/>
      <c r="W25" s="582"/>
      <c r="X25" s="570"/>
      <c r="Y25" s="571"/>
      <c r="Z25" s="479" t="s">
        <v>176</v>
      </c>
      <c r="AA25" s="459"/>
      <c r="AB25" s="459"/>
      <c r="AC25" s="459"/>
      <c r="AD25" s="459"/>
      <c r="AE25" s="459"/>
      <c r="AF25" s="459"/>
      <c r="AG25" s="460"/>
      <c r="AH25" s="480" t="s">
        <v>139</v>
      </c>
      <c r="AI25" s="481"/>
      <c r="AJ25" s="481"/>
      <c r="AK25" s="481"/>
      <c r="AL25" s="523"/>
      <c r="AM25" s="480" t="s">
        <v>130</v>
      </c>
      <c r="AN25" s="481"/>
      <c r="AO25" s="481"/>
      <c r="AP25" s="481"/>
      <c r="AQ25" s="481"/>
      <c r="AR25" s="523"/>
      <c r="AS25" s="480" t="s">
        <v>140</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7323819</v>
      </c>
      <c r="BO25" s="393"/>
      <c r="BP25" s="393"/>
      <c r="BQ25" s="393"/>
      <c r="BR25" s="393"/>
      <c r="BS25" s="393"/>
      <c r="BT25" s="393"/>
      <c r="BU25" s="394"/>
      <c r="BV25" s="392">
        <v>6247726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178</v>
      </c>
      <c r="F26" s="459"/>
      <c r="G26" s="459"/>
      <c r="H26" s="459"/>
      <c r="I26" s="459"/>
      <c r="J26" s="459"/>
      <c r="K26" s="460"/>
      <c r="L26" s="480">
        <v>1</v>
      </c>
      <c r="M26" s="481"/>
      <c r="N26" s="481"/>
      <c r="O26" s="481"/>
      <c r="P26" s="523"/>
      <c r="Q26" s="480">
        <v>5730</v>
      </c>
      <c r="R26" s="481"/>
      <c r="S26" s="481"/>
      <c r="T26" s="481"/>
      <c r="U26" s="481"/>
      <c r="V26" s="523"/>
      <c r="W26" s="582"/>
      <c r="X26" s="570"/>
      <c r="Y26" s="571"/>
      <c r="Z26" s="479" t="s">
        <v>179</v>
      </c>
      <c r="AA26" s="592"/>
      <c r="AB26" s="592"/>
      <c r="AC26" s="592"/>
      <c r="AD26" s="592"/>
      <c r="AE26" s="592"/>
      <c r="AF26" s="592"/>
      <c r="AG26" s="593"/>
      <c r="AH26" s="480">
        <v>18</v>
      </c>
      <c r="AI26" s="481"/>
      <c r="AJ26" s="481"/>
      <c r="AK26" s="481"/>
      <c r="AL26" s="523"/>
      <c r="AM26" s="480">
        <v>56250</v>
      </c>
      <c r="AN26" s="481"/>
      <c r="AO26" s="481"/>
      <c r="AP26" s="481"/>
      <c r="AQ26" s="481"/>
      <c r="AR26" s="523"/>
      <c r="AS26" s="480">
        <v>3125</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t="s">
        <v>139</v>
      </c>
      <c r="BO26" s="430"/>
      <c r="BP26" s="430"/>
      <c r="BQ26" s="430"/>
      <c r="BR26" s="430"/>
      <c r="BS26" s="430"/>
      <c r="BT26" s="430"/>
      <c r="BU26" s="431"/>
      <c r="BV26" s="429" t="s">
        <v>140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4030</v>
      </c>
      <c r="R27" s="481"/>
      <c r="S27" s="481"/>
      <c r="T27" s="481"/>
      <c r="U27" s="481"/>
      <c r="V27" s="523"/>
      <c r="W27" s="582"/>
      <c r="X27" s="570"/>
      <c r="Y27" s="571"/>
      <c r="Z27" s="479" t="s">
        <v>182</v>
      </c>
      <c r="AA27" s="459"/>
      <c r="AB27" s="459"/>
      <c r="AC27" s="459"/>
      <c r="AD27" s="459"/>
      <c r="AE27" s="459"/>
      <c r="AF27" s="459"/>
      <c r="AG27" s="460"/>
      <c r="AH27" s="480">
        <v>2</v>
      </c>
      <c r="AI27" s="481"/>
      <c r="AJ27" s="481"/>
      <c r="AK27" s="481"/>
      <c r="AL27" s="523"/>
      <c r="AM27" s="480" t="s">
        <v>183</v>
      </c>
      <c r="AN27" s="481"/>
      <c r="AO27" s="481"/>
      <c r="AP27" s="481"/>
      <c r="AQ27" s="481"/>
      <c r="AR27" s="523"/>
      <c r="AS27" s="480" t="s">
        <v>184</v>
      </c>
      <c r="AT27" s="481"/>
      <c r="AU27" s="481"/>
      <c r="AV27" s="481"/>
      <c r="AW27" s="481"/>
      <c r="AX27" s="482"/>
      <c r="AY27" s="524" t="s">
        <v>185</v>
      </c>
      <c r="AZ27" s="525"/>
      <c r="BA27" s="525"/>
      <c r="BB27" s="525"/>
      <c r="BC27" s="525"/>
      <c r="BD27" s="525"/>
      <c r="BE27" s="525"/>
      <c r="BF27" s="525"/>
      <c r="BG27" s="525"/>
      <c r="BH27" s="525"/>
      <c r="BI27" s="525"/>
      <c r="BJ27" s="525"/>
      <c r="BK27" s="525"/>
      <c r="BL27" s="525"/>
      <c r="BM27" s="526"/>
      <c r="BN27" s="605" t="s">
        <v>140</v>
      </c>
      <c r="BO27" s="606"/>
      <c r="BP27" s="606"/>
      <c r="BQ27" s="606"/>
      <c r="BR27" s="606"/>
      <c r="BS27" s="606"/>
      <c r="BT27" s="606"/>
      <c r="BU27" s="607"/>
      <c r="BV27" s="605" t="s">
        <v>139</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186</v>
      </c>
      <c r="F28" s="459"/>
      <c r="G28" s="459"/>
      <c r="H28" s="459"/>
      <c r="I28" s="459"/>
      <c r="J28" s="459"/>
      <c r="K28" s="460"/>
      <c r="L28" s="480">
        <v>1</v>
      </c>
      <c r="M28" s="481"/>
      <c r="N28" s="481"/>
      <c r="O28" s="481"/>
      <c r="P28" s="523"/>
      <c r="Q28" s="480">
        <v>3690</v>
      </c>
      <c r="R28" s="481"/>
      <c r="S28" s="481"/>
      <c r="T28" s="481"/>
      <c r="U28" s="481"/>
      <c r="V28" s="523"/>
      <c r="W28" s="582"/>
      <c r="X28" s="570"/>
      <c r="Y28" s="571"/>
      <c r="Z28" s="479" t="s">
        <v>187</v>
      </c>
      <c r="AA28" s="459"/>
      <c r="AB28" s="459"/>
      <c r="AC28" s="459"/>
      <c r="AD28" s="459"/>
      <c r="AE28" s="459"/>
      <c r="AF28" s="459"/>
      <c r="AG28" s="460"/>
      <c r="AH28" s="480" t="s">
        <v>140</v>
      </c>
      <c r="AI28" s="481"/>
      <c r="AJ28" s="481"/>
      <c r="AK28" s="481"/>
      <c r="AL28" s="523"/>
      <c r="AM28" s="480" t="s">
        <v>140</v>
      </c>
      <c r="AN28" s="481"/>
      <c r="AO28" s="481"/>
      <c r="AP28" s="481"/>
      <c r="AQ28" s="481"/>
      <c r="AR28" s="523"/>
      <c r="AS28" s="480" t="s">
        <v>188</v>
      </c>
      <c r="AT28" s="481"/>
      <c r="AU28" s="481"/>
      <c r="AV28" s="481"/>
      <c r="AW28" s="481"/>
      <c r="AX28" s="482"/>
      <c r="AY28" s="608" t="s">
        <v>189</v>
      </c>
      <c r="AZ28" s="609"/>
      <c r="BA28" s="609"/>
      <c r="BB28" s="610"/>
      <c r="BC28" s="389" t="s">
        <v>48</v>
      </c>
      <c r="BD28" s="390"/>
      <c r="BE28" s="390"/>
      <c r="BF28" s="390"/>
      <c r="BG28" s="390"/>
      <c r="BH28" s="390"/>
      <c r="BI28" s="390"/>
      <c r="BJ28" s="390"/>
      <c r="BK28" s="390"/>
      <c r="BL28" s="390"/>
      <c r="BM28" s="391"/>
      <c r="BN28" s="392">
        <v>9456629</v>
      </c>
      <c r="BO28" s="393"/>
      <c r="BP28" s="393"/>
      <c r="BQ28" s="393"/>
      <c r="BR28" s="393"/>
      <c r="BS28" s="393"/>
      <c r="BT28" s="393"/>
      <c r="BU28" s="394"/>
      <c r="BV28" s="392">
        <v>8634322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190</v>
      </c>
      <c r="F29" s="459"/>
      <c r="G29" s="459"/>
      <c r="H29" s="459"/>
      <c r="I29" s="459"/>
      <c r="J29" s="459"/>
      <c r="K29" s="460"/>
      <c r="L29" s="480">
        <v>20</v>
      </c>
      <c r="M29" s="481"/>
      <c r="N29" s="481"/>
      <c r="O29" s="481"/>
      <c r="P29" s="523"/>
      <c r="Q29" s="480">
        <v>3480</v>
      </c>
      <c r="R29" s="481"/>
      <c r="S29" s="481"/>
      <c r="T29" s="481"/>
      <c r="U29" s="481"/>
      <c r="V29" s="523"/>
      <c r="W29" s="583"/>
      <c r="X29" s="584"/>
      <c r="Y29" s="585"/>
      <c r="Z29" s="479" t="s">
        <v>191</v>
      </c>
      <c r="AA29" s="459"/>
      <c r="AB29" s="459"/>
      <c r="AC29" s="459"/>
      <c r="AD29" s="459"/>
      <c r="AE29" s="459"/>
      <c r="AF29" s="459"/>
      <c r="AG29" s="460"/>
      <c r="AH29" s="480">
        <v>424</v>
      </c>
      <c r="AI29" s="481"/>
      <c r="AJ29" s="481"/>
      <c r="AK29" s="481"/>
      <c r="AL29" s="523"/>
      <c r="AM29" s="480">
        <v>1342146</v>
      </c>
      <c r="AN29" s="481"/>
      <c r="AO29" s="481"/>
      <c r="AP29" s="481"/>
      <c r="AQ29" s="481"/>
      <c r="AR29" s="523"/>
      <c r="AS29" s="480">
        <v>3165</v>
      </c>
      <c r="AT29" s="481"/>
      <c r="AU29" s="481"/>
      <c r="AV29" s="481"/>
      <c r="AW29" s="481"/>
      <c r="AX29" s="482"/>
      <c r="AY29" s="611"/>
      <c r="AZ29" s="612"/>
      <c r="BA29" s="612"/>
      <c r="BB29" s="613"/>
      <c r="BC29" s="463" t="s">
        <v>192</v>
      </c>
      <c r="BD29" s="464"/>
      <c r="BE29" s="464"/>
      <c r="BF29" s="464"/>
      <c r="BG29" s="464"/>
      <c r="BH29" s="464"/>
      <c r="BI29" s="464"/>
      <c r="BJ29" s="464"/>
      <c r="BK29" s="464"/>
      <c r="BL29" s="464"/>
      <c r="BM29" s="465"/>
      <c r="BN29" s="429">
        <v>730098</v>
      </c>
      <c r="BO29" s="430"/>
      <c r="BP29" s="430"/>
      <c r="BQ29" s="430"/>
      <c r="BR29" s="430"/>
      <c r="BS29" s="430"/>
      <c r="BT29" s="430"/>
      <c r="BU29" s="431"/>
      <c r="BV29" s="429">
        <v>831562</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193</v>
      </c>
      <c r="X30" s="590"/>
      <c r="Y30" s="590"/>
      <c r="Z30" s="590"/>
      <c r="AA30" s="590"/>
      <c r="AB30" s="590"/>
      <c r="AC30" s="590"/>
      <c r="AD30" s="590"/>
      <c r="AE30" s="590"/>
      <c r="AF30" s="590"/>
      <c r="AG30" s="591"/>
      <c r="AH30" s="548">
        <v>98.9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4925767</v>
      </c>
      <c r="BO30" s="606"/>
      <c r="BP30" s="606"/>
      <c r="BQ30" s="606"/>
      <c r="BR30" s="606"/>
      <c r="BS30" s="606"/>
      <c r="BT30" s="606"/>
      <c r="BU30" s="607"/>
      <c r="BV30" s="605">
        <v>4823697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200</v>
      </c>
      <c r="D33" s="453"/>
      <c r="E33" s="418" t="s">
        <v>201</v>
      </c>
      <c r="F33" s="418"/>
      <c r="G33" s="418"/>
      <c r="H33" s="418"/>
      <c r="I33" s="418"/>
      <c r="J33" s="418"/>
      <c r="K33" s="418"/>
      <c r="L33" s="418"/>
      <c r="M33" s="418"/>
      <c r="N33" s="418"/>
      <c r="O33" s="418"/>
      <c r="P33" s="418"/>
      <c r="Q33" s="418"/>
      <c r="R33" s="418"/>
      <c r="S33" s="418"/>
      <c r="T33" s="216"/>
      <c r="U33" s="453" t="s">
        <v>200</v>
      </c>
      <c r="V33" s="453"/>
      <c r="W33" s="418" t="s">
        <v>202</v>
      </c>
      <c r="X33" s="418"/>
      <c r="Y33" s="418"/>
      <c r="Z33" s="418"/>
      <c r="AA33" s="418"/>
      <c r="AB33" s="418"/>
      <c r="AC33" s="418"/>
      <c r="AD33" s="418"/>
      <c r="AE33" s="418"/>
      <c r="AF33" s="418"/>
      <c r="AG33" s="418"/>
      <c r="AH33" s="418"/>
      <c r="AI33" s="418"/>
      <c r="AJ33" s="418"/>
      <c r="AK33" s="418"/>
      <c r="AL33" s="216"/>
      <c r="AM33" s="453" t="s">
        <v>203</v>
      </c>
      <c r="AN33" s="453"/>
      <c r="AO33" s="418" t="s">
        <v>201</v>
      </c>
      <c r="AP33" s="418"/>
      <c r="AQ33" s="418"/>
      <c r="AR33" s="418"/>
      <c r="AS33" s="418"/>
      <c r="AT33" s="418"/>
      <c r="AU33" s="418"/>
      <c r="AV33" s="418"/>
      <c r="AW33" s="418"/>
      <c r="AX33" s="418"/>
      <c r="AY33" s="418"/>
      <c r="AZ33" s="418"/>
      <c r="BA33" s="418"/>
      <c r="BB33" s="418"/>
      <c r="BC33" s="418"/>
      <c r="BD33" s="217"/>
      <c r="BE33" s="418" t="s">
        <v>204</v>
      </c>
      <c r="BF33" s="418"/>
      <c r="BG33" s="418" t="s">
        <v>205</v>
      </c>
      <c r="BH33" s="418"/>
      <c r="BI33" s="418"/>
      <c r="BJ33" s="418"/>
      <c r="BK33" s="418"/>
      <c r="BL33" s="418"/>
      <c r="BM33" s="418"/>
      <c r="BN33" s="418"/>
      <c r="BO33" s="418"/>
      <c r="BP33" s="418"/>
      <c r="BQ33" s="418"/>
      <c r="BR33" s="418"/>
      <c r="BS33" s="418"/>
      <c r="BT33" s="418"/>
      <c r="BU33" s="418"/>
      <c r="BV33" s="217"/>
      <c r="BW33" s="453" t="s">
        <v>204</v>
      </c>
      <c r="BX33" s="453"/>
      <c r="BY33" s="418" t="s">
        <v>206</v>
      </c>
      <c r="BZ33" s="418"/>
      <c r="CA33" s="418"/>
      <c r="CB33" s="418"/>
      <c r="CC33" s="418"/>
      <c r="CD33" s="418"/>
      <c r="CE33" s="418"/>
      <c r="CF33" s="418"/>
      <c r="CG33" s="418"/>
      <c r="CH33" s="418"/>
      <c r="CI33" s="418"/>
      <c r="CJ33" s="418"/>
      <c r="CK33" s="418"/>
      <c r="CL33" s="418"/>
      <c r="CM33" s="418"/>
      <c r="CN33" s="216"/>
      <c r="CO33" s="453" t="s">
        <v>207</v>
      </c>
      <c r="CP33" s="453"/>
      <c r="CQ33" s="418" t="s">
        <v>208</v>
      </c>
      <c r="CR33" s="418"/>
      <c r="CS33" s="418"/>
      <c r="CT33" s="418"/>
      <c r="CU33" s="418"/>
      <c r="CV33" s="418"/>
      <c r="CW33" s="418"/>
      <c r="CX33" s="418"/>
      <c r="CY33" s="418"/>
      <c r="CZ33" s="418"/>
      <c r="DA33" s="418"/>
      <c r="DB33" s="418"/>
      <c r="DC33" s="418"/>
      <c r="DD33" s="418"/>
      <c r="DE33" s="418"/>
      <c r="DF33" s="216"/>
      <c r="DG33" s="617" t="s">
        <v>209</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熊本県市町村総合事務組合</v>
      </c>
      <c r="BZ34" s="619"/>
      <c r="CA34" s="619"/>
      <c r="CB34" s="619"/>
      <c r="CC34" s="619"/>
      <c r="CD34" s="619"/>
      <c r="CE34" s="619"/>
      <c r="CF34" s="619"/>
      <c r="CG34" s="619"/>
      <c r="CH34" s="619"/>
      <c r="CI34" s="619"/>
      <c r="CJ34" s="619"/>
      <c r="CK34" s="619"/>
      <c r="CL34" s="619"/>
      <c r="CM34" s="619"/>
      <c r="CN34" s="214"/>
      <c r="CO34" s="618">
        <f>IF(CQ34="","",MAX(C34:D43,U34:V43,AM34:AN43,BE34:BF43,BW34:BX43)+1)</f>
        <v>15</v>
      </c>
      <c r="CP34" s="618"/>
      <c r="CQ34" s="619" t="str">
        <f>IF('各会計、関係団体の財政状況及び健全化判断比率'!BS7="","",'各会計、関係団体の財政状況及び健全化判断比率'!BS7)</f>
        <v>三角町振興株式会社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奨学金特別会計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IF('各会計、関係団体の財政状況及び健全化判断比率'!B32="","",'各会計、関係団体の財政状況及び健全化判断比率'!B32)</f>
        <v>宇城市民病院事業会計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上天草・宇城水道企業団</v>
      </c>
      <c r="BZ35" s="619"/>
      <c r="CA35" s="619"/>
      <c r="CB35" s="619"/>
      <c r="CC35" s="619"/>
      <c r="CD35" s="619"/>
      <c r="CE35" s="619"/>
      <c r="CF35" s="619"/>
      <c r="CG35" s="619"/>
      <c r="CH35" s="619"/>
      <c r="CI35" s="619"/>
      <c r="CJ35" s="619"/>
      <c r="CK35" s="619"/>
      <c r="CL35" s="619"/>
      <c r="CM35" s="619"/>
      <c r="CN35" s="214"/>
      <c r="CO35" s="618">
        <f t="shared" ref="CO35:CO43" si="3">IF(CQ35="","",CO34+1)</f>
        <v>16</v>
      </c>
      <c r="CP35" s="618"/>
      <c r="CQ35" s="619" t="str">
        <f>IF('各会計、関係団体の財政状況及び健全化判断比率'!BS8="","",'各会計、関係団体の財政状況及び健全化判断比率'!BS8)</f>
        <v>不知火温泉有限会社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f t="shared" si="0"/>
        <v>8</v>
      </c>
      <c r="AN36" s="618"/>
      <c r="AO36" s="619" t="str">
        <f>IF('各会計、関係団体の財政状況及び健全化判断比率'!B33="","",'各会計、関係団体の財政状況及び健全化判断比率'!B33)</f>
        <v>下水道事業会計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宇城広域連合（一般会計）</v>
      </c>
      <c r="BZ36" s="619"/>
      <c r="CA36" s="619"/>
      <c r="CB36" s="619"/>
      <c r="CC36" s="619"/>
      <c r="CD36" s="619"/>
      <c r="CE36" s="619"/>
      <c r="CF36" s="619"/>
      <c r="CG36" s="619"/>
      <c r="CH36" s="619"/>
      <c r="CI36" s="619"/>
      <c r="CJ36" s="619"/>
      <c r="CK36" s="619"/>
      <c r="CL36" s="619"/>
      <c r="CM36" s="619"/>
      <c r="CN36" s="214"/>
      <c r="CO36" s="618">
        <f t="shared" si="3"/>
        <v>17</v>
      </c>
      <c r="CP36" s="618"/>
      <c r="CQ36" s="619" t="str">
        <f>IF('各会計、関係団体の財政状況及び健全化判断比率'!BS9="","",'各会計、関係団体の財政状況及び健全化判断比率'!BS9)</f>
        <v>有限会社アグリパーク豊野</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宇城広域連合（ふるさと市町村圏基金特別会計）</v>
      </c>
      <c r="BZ37" s="619"/>
      <c r="CA37" s="619"/>
      <c r="CB37" s="619"/>
      <c r="CC37" s="619"/>
      <c r="CD37" s="619"/>
      <c r="CE37" s="619"/>
      <c r="CF37" s="619"/>
      <c r="CG37" s="619"/>
      <c r="CH37" s="619"/>
      <c r="CI37" s="619"/>
      <c r="CJ37" s="619"/>
      <c r="CK37" s="619"/>
      <c r="CL37" s="619"/>
      <c r="CM37" s="619"/>
      <c r="CN37" s="214"/>
      <c r="CO37" s="618">
        <f t="shared" si="3"/>
        <v>18</v>
      </c>
      <c r="CP37" s="618"/>
      <c r="CQ37" s="619" t="str">
        <f>IF('各会計、関係団体の財政状況及び健全化判断比率'!BS10="","",'各会計、関係団体の財政状況及び健全化判断比率'!BS10)</f>
        <v>宇城市土地開発公社</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熊本県後期高齢者医療広域連合（一般会計）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熊本県後期高齢者医療広域連合（後期高齢者医療特別会計）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IIKHMoa41AZDBaz1hERjjQfBzMbst8qP0gpIaVt6DdgO6Iyx9fmOjkcpSWeSDbBoSrVzjHNOSZP9ulDdgQrNuw==" saltValue="QQFIRtlijVdfGYci6vLE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09" t="s">
        <v>575</v>
      </c>
      <c r="D34" s="1209"/>
      <c r="E34" s="1210"/>
      <c r="F34" s="32">
        <v>0.56000000000000005</v>
      </c>
      <c r="G34" s="33">
        <v>1.84</v>
      </c>
      <c r="H34" s="33">
        <v>3.12</v>
      </c>
      <c r="I34" s="33">
        <v>0.45</v>
      </c>
      <c r="J34" s="34" t="s">
        <v>576</v>
      </c>
      <c r="K34" s="22"/>
      <c r="L34" s="22"/>
      <c r="M34" s="22"/>
      <c r="N34" s="22"/>
      <c r="O34" s="22"/>
      <c r="P34" s="22"/>
    </row>
    <row r="35" spans="1:16" ht="39" customHeight="1" x14ac:dyDescent="0.15">
      <c r="A35" s="22"/>
      <c r="B35" s="35"/>
      <c r="C35" s="1203" t="s">
        <v>577</v>
      </c>
      <c r="D35" s="1204"/>
      <c r="E35" s="1205"/>
      <c r="F35" s="36">
        <v>7.95</v>
      </c>
      <c r="G35" s="37">
        <v>6.81</v>
      </c>
      <c r="H35" s="37">
        <v>9.7799999999999994</v>
      </c>
      <c r="I35" s="37">
        <v>8.81</v>
      </c>
      <c r="J35" s="38">
        <v>5.49</v>
      </c>
      <c r="K35" s="22"/>
      <c r="L35" s="22"/>
      <c r="M35" s="22"/>
      <c r="N35" s="22"/>
      <c r="O35" s="22"/>
      <c r="P35" s="22"/>
    </row>
    <row r="36" spans="1:16" ht="39" customHeight="1" x14ac:dyDescent="0.15">
      <c r="A36" s="22"/>
      <c r="B36" s="35"/>
      <c r="C36" s="1203" t="s">
        <v>578</v>
      </c>
      <c r="D36" s="1204"/>
      <c r="E36" s="1205"/>
      <c r="F36" s="36">
        <v>2.77</v>
      </c>
      <c r="G36" s="37">
        <v>3.17</v>
      </c>
      <c r="H36" s="37">
        <v>3.3</v>
      </c>
      <c r="I36" s="37">
        <v>3.33</v>
      </c>
      <c r="J36" s="38">
        <v>3.15</v>
      </c>
      <c r="K36" s="22"/>
      <c r="L36" s="22"/>
      <c r="M36" s="22"/>
      <c r="N36" s="22"/>
      <c r="O36" s="22"/>
      <c r="P36" s="22"/>
    </row>
    <row r="37" spans="1:16" ht="39" customHeight="1" x14ac:dyDescent="0.15">
      <c r="A37" s="22"/>
      <c r="B37" s="35"/>
      <c r="C37" s="1203" t="s">
        <v>579</v>
      </c>
      <c r="D37" s="1204"/>
      <c r="E37" s="1205"/>
      <c r="F37" s="36">
        <v>1.62</v>
      </c>
      <c r="G37" s="37">
        <v>2.2999999999999998</v>
      </c>
      <c r="H37" s="37">
        <v>1.56</v>
      </c>
      <c r="I37" s="37">
        <v>1.82</v>
      </c>
      <c r="J37" s="38">
        <v>2.0099999999999998</v>
      </c>
      <c r="K37" s="22"/>
      <c r="L37" s="22"/>
      <c r="M37" s="22"/>
      <c r="N37" s="22"/>
      <c r="O37" s="22"/>
      <c r="P37" s="22"/>
    </row>
    <row r="38" spans="1:16" ht="39" customHeight="1" x14ac:dyDescent="0.15">
      <c r="A38" s="22"/>
      <c r="B38" s="35"/>
      <c r="C38" s="1203" t="s">
        <v>580</v>
      </c>
      <c r="D38" s="1204"/>
      <c r="E38" s="1205"/>
      <c r="F38" s="36">
        <v>2.63</v>
      </c>
      <c r="G38" s="37">
        <v>1.77</v>
      </c>
      <c r="H38" s="37">
        <v>1.52</v>
      </c>
      <c r="I38" s="37">
        <v>1.8</v>
      </c>
      <c r="J38" s="38">
        <v>1.47</v>
      </c>
      <c r="K38" s="22"/>
      <c r="L38" s="22"/>
      <c r="M38" s="22"/>
      <c r="N38" s="22"/>
      <c r="O38" s="22"/>
      <c r="P38" s="22"/>
    </row>
    <row r="39" spans="1:16" ht="39" customHeight="1" x14ac:dyDescent="0.15">
      <c r="A39" s="22"/>
      <c r="B39" s="35"/>
      <c r="C39" s="1203" t="s">
        <v>581</v>
      </c>
      <c r="D39" s="1204"/>
      <c r="E39" s="1205"/>
      <c r="F39" s="36">
        <v>2.35</v>
      </c>
      <c r="G39" s="37">
        <v>2.39</v>
      </c>
      <c r="H39" s="37">
        <v>1.89</v>
      </c>
      <c r="I39" s="37">
        <v>1.7</v>
      </c>
      <c r="J39" s="38">
        <v>1.25</v>
      </c>
      <c r="K39" s="22"/>
      <c r="L39" s="22"/>
      <c r="M39" s="22"/>
      <c r="N39" s="22"/>
      <c r="O39" s="22"/>
      <c r="P39" s="22"/>
    </row>
    <row r="40" spans="1:16" ht="39" customHeight="1" x14ac:dyDescent="0.15">
      <c r="A40" s="22"/>
      <c r="B40" s="35"/>
      <c r="C40" s="1203" t="s">
        <v>582</v>
      </c>
      <c r="D40" s="1204"/>
      <c r="E40" s="1205"/>
      <c r="F40" s="36">
        <v>0.02</v>
      </c>
      <c r="G40" s="37">
        <v>0.05</v>
      </c>
      <c r="H40" s="37">
        <v>0.06</v>
      </c>
      <c r="I40" s="37">
        <v>0.02</v>
      </c>
      <c r="J40" s="38">
        <v>0.03</v>
      </c>
      <c r="K40" s="22"/>
      <c r="L40" s="22"/>
      <c r="M40" s="22"/>
      <c r="N40" s="22"/>
      <c r="O40" s="22"/>
      <c r="P40" s="22"/>
    </row>
    <row r="41" spans="1:16" ht="39" customHeight="1" x14ac:dyDescent="0.15">
      <c r="A41" s="22"/>
      <c r="B41" s="35"/>
      <c r="C41" s="1203" t="s">
        <v>583</v>
      </c>
      <c r="D41" s="1204"/>
      <c r="E41" s="1205"/>
      <c r="F41" s="36">
        <v>0.01</v>
      </c>
      <c r="G41" s="37">
        <v>0.01</v>
      </c>
      <c r="H41" s="37">
        <v>0.02</v>
      </c>
      <c r="I41" s="37">
        <v>0.02</v>
      </c>
      <c r="J41" s="38">
        <v>0.03</v>
      </c>
      <c r="K41" s="22"/>
      <c r="L41" s="22"/>
      <c r="M41" s="22"/>
      <c r="N41" s="22"/>
      <c r="O41" s="22"/>
      <c r="P41" s="22"/>
    </row>
    <row r="42" spans="1:16" ht="39" customHeight="1" x14ac:dyDescent="0.15">
      <c r="A42" s="22"/>
      <c r="B42" s="39"/>
      <c r="C42" s="1203" t="s">
        <v>584</v>
      </c>
      <c r="D42" s="1204"/>
      <c r="E42" s="1205"/>
      <c r="F42" s="36" t="s">
        <v>525</v>
      </c>
      <c r="G42" s="37" t="s">
        <v>525</v>
      </c>
      <c r="H42" s="37" t="s">
        <v>525</v>
      </c>
      <c r="I42" s="37" t="s">
        <v>525</v>
      </c>
      <c r="J42" s="38" t="s">
        <v>525</v>
      </c>
      <c r="K42" s="22"/>
      <c r="L42" s="22"/>
      <c r="M42" s="22"/>
      <c r="N42" s="22"/>
      <c r="O42" s="22"/>
      <c r="P42" s="22"/>
    </row>
    <row r="43" spans="1:16" ht="39" customHeight="1" thickBot="1" x14ac:dyDescent="0.2">
      <c r="A43" s="22"/>
      <c r="B43" s="40"/>
      <c r="C43" s="1206" t="s">
        <v>585</v>
      </c>
      <c r="D43" s="1207"/>
      <c r="E43" s="1208"/>
      <c r="F43" s="41">
        <v>0.01</v>
      </c>
      <c r="G43" s="42">
        <v>0.09</v>
      </c>
      <c r="H43" s="42">
        <v>0.04</v>
      </c>
      <c r="I43" s="42">
        <v>0.46</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c5xWrsBUDIaeFu7vThkjPJ5vjhLFQ4oSUHNs8D/xLw/ZdwmEpey5/ab7PXKMbm1VQq+6R2wJRXa/HyfQjk0gw==" saltValue="2QGGy0xv41j/ooA/fL5m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11" t="s">
        <v>11</v>
      </c>
      <c r="C45" s="1212"/>
      <c r="D45" s="58"/>
      <c r="E45" s="1217" t="s">
        <v>12</v>
      </c>
      <c r="F45" s="1217"/>
      <c r="G45" s="1217"/>
      <c r="H45" s="1217"/>
      <c r="I45" s="1217"/>
      <c r="J45" s="1218"/>
      <c r="K45" s="59">
        <v>4407</v>
      </c>
      <c r="L45" s="60">
        <v>4165</v>
      </c>
      <c r="M45" s="60">
        <v>4046</v>
      </c>
      <c r="N45" s="60">
        <v>3918</v>
      </c>
      <c r="O45" s="61">
        <v>3565</v>
      </c>
      <c r="P45" s="48"/>
      <c r="Q45" s="48"/>
      <c r="R45" s="48"/>
      <c r="S45" s="48"/>
      <c r="T45" s="48"/>
      <c r="U45" s="48"/>
    </row>
    <row r="46" spans="1:21" ht="30.75" customHeight="1" x14ac:dyDescent="0.15">
      <c r="A46" s="48"/>
      <c r="B46" s="1213"/>
      <c r="C46" s="1214"/>
      <c r="D46" s="62"/>
      <c r="E46" s="1219" t="s">
        <v>13</v>
      </c>
      <c r="F46" s="1219"/>
      <c r="G46" s="1219"/>
      <c r="H46" s="1219"/>
      <c r="I46" s="1219"/>
      <c r="J46" s="1220"/>
      <c r="K46" s="63" t="s">
        <v>525</v>
      </c>
      <c r="L46" s="64" t="s">
        <v>525</v>
      </c>
      <c r="M46" s="64" t="s">
        <v>525</v>
      </c>
      <c r="N46" s="64" t="s">
        <v>525</v>
      </c>
      <c r="O46" s="65" t="s">
        <v>525</v>
      </c>
      <c r="P46" s="48"/>
      <c r="Q46" s="48"/>
      <c r="R46" s="48"/>
      <c r="S46" s="48"/>
      <c r="T46" s="48"/>
      <c r="U46" s="48"/>
    </row>
    <row r="47" spans="1:21" ht="30.75" customHeight="1" x14ac:dyDescent="0.15">
      <c r="A47" s="48"/>
      <c r="B47" s="1213"/>
      <c r="C47" s="1214"/>
      <c r="D47" s="62"/>
      <c r="E47" s="1219" t="s">
        <v>14</v>
      </c>
      <c r="F47" s="1219"/>
      <c r="G47" s="1219"/>
      <c r="H47" s="1219"/>
      <c r="I47" s="1219"/>
      <c r="J47" s="1220"/>
      <c r="K47" s="63" t="s">
        <v>525</v>
      </c>
      <c r="L47" s="64" t="s">
        <v>525</v>
      </c>
      <c r="M47" s="64" t="s">
        <v>525</v>
      </c>
      <c r="N47" s="64" t="s">
        <v>525</v>
      </c>
      <c r="O47" s="65" t="s">
        <v>525</v>
      </c>
      <c r="P47" s="48"/>
      <c r="Q47" s="48"/>
      <c r="R47" s="48"/>
      <c r="S47" s="48"/>
      <c r="T47" s="48"/>
      <c r="U47" s="48"/>
    </row>
    <row r="48" spans="1:21" ht="30.75" customHeight="1" x14ac:dyDescent="0.15">
      <c r="A48" s="48"/>
      <c r="B48" s="1213"/>
      <c r="C48" s="1214"/>
      <c r="D48" s="62"/>
      <c r="E48" s="1219" t="s">
        <v>15</v>
      </c>
      <c r="F48" s="1219"/>
      <c r="G48" s="1219"/>
      <c r="H48" s="1219"/>
      <c r="I48" s="1219"/>
      <c r="J48" s="1220"/>
      <c r="K48" s="63">
        <v>874</v>
      </c>
      <c r="L48" s="64">
        <v>794</v>
      </c>
      <c r="M48" s="64">
        <v>775</v>
      </c>
      <c r="N48" s="64">
        <v>696</v>
      </c>
      <c r="O48" s="65">
        <v>553</v>
      </c>
      <c r="P48" s="48"/>
      <c r="Q48" s="48"/>
      <c r="R48" s="48"/>
      <c r="S48" s="48"/>
      <c r="T48" s="48"/>
      <c r="U48" s="48"/>
    </row>
    <row r="49" spans="1:21" ht="30.75" customHeight="1" x14ac:dyDescent="0.15">
      <c r="A49" s="48"/>
      <c r="B49" s="1213"/>
      <c r="C49" s="1214"/>
      <c r="D49" s="62"/>
      <c r="E49" s="1219" t="s">
        <v>16</v>
      </c>
      <c r="F49" s="1219"/>
      <c r="G49" s="1219"/>
      <c r="H49" s="1219"/>
      <c r="I49" s="1219"/>
      <c r="J49" s="1220"/>
      <c r="K49" s="63">
        <v>107</v>
      </c>
      <c r="L49" s="64">
        <v>85</v>
      </c>
      <c r="M49" s="64">
        <v>70</v>
      </c>
      <c r="N49" s="64">
        <v>74</v>
      </c>
      <c r="O49" s="65">
        <v>72</v>
      </c>
      <c r="P49" s="48"/>
      <c r="Q49" s="48"/>
      <c r="R49" s="48"/>
      <c r="S49" s="48"/>
      <c r="T49" s="48"/>
      <c r="U49" s="48"/>
    </row>
    <row r="50" spans="1:21" ht="30.75" customHeight="1" x14ac:dyDescent="0.15">
      <c r="A50" s="48"/>
      <c r="B50" s="1213"/>
      <c r="C50" s="1214"/>
      <c r="D50" s="62"/>
      <c r="E50" s="1219" t="s">
        <v>17</v>
      </c>
      <c r="F50" s="1219"/>
      <c r="G50" s="1219"/>
      <c r="H50" s="1219"/>
      <c r="I50" s="1219"/>
      <c r="J50" s="1220"/>
      <c r="K50" s="63">
        <v>7</v>
      </c>
      <c r="L50" s="64">
        <v>6</v>
      </c>
      <c r="M50" s="64">
        <v>6</v>
      </c>
      <c r="N50" s="64">
        <v>7</v>
      </c>
      <c r="O50" s="65">
        <v>7</v>
      </c>
      <c r="P50" s="48"/>
      <c r="Q50" s="48"/>
      <c r="R50" s="48"/>
      <c r="S50" s="48"/>
      <c r="T50" s="48"/>
      <c r="U50" s="48"/>
    </row>
    <row r="51" spans="1:21" ht="30.75" customHeight="1" x14ac:dyDescent="0.15">
      <c r="A51" s="48"/>
      <c r="B51" s="1215"/>
      <c r="C51" s="1216"/>
      <c r="D51" s="66"/>
      <c r="E51" s="1219" t="s">
        <v>18</v>
      </c>
      <c r="F51" s="1219"/>
      <c r="G51" s="1219"/>
      <c r="H51" s="1219"/>
      <c r="I51" s="1219"/>
      <c r="J51" s="1220"/>
      <c r="K51" s="63" t="s">
        <v>525</v>
      </c>
      <c r="L51" s="64">
        <v>0</v>
      </c>
      <c r="M51" s="64">
        <v>0</v>
      </c>
      <c r="N51" s="64">
        <v>0</v>
      </c>
      <c r="O51" s="65">
        <v>0</v>
      </c>
      <c r="P51" s="48"/>
      <c r="Q51" s="48"/>
      <c r="R51" s="48"/>
      <c r="S51" s="48"/>
      <c r="T51" s="48"/>
      <c r="U51" s="48"/>
    </row>
    <row r="52" spans="1:21" ht="30.75" customHeight="1" x14ac:dyDescent="0.15">
      <c r="A52" s="48"/>
      <c r="B52" s="1221" t="s">
        <v>19</v>
      </c>
      <c r="C52" s="1222"/>
      <c r="D52" s="66"/>
      <c r="E52" s="1219" t="s">
        <v>20</v>
      </c>
      <c r="F52" s="1219"/>
      <c r="G52" s="1219"/>
      <c r="H52" s="1219"/>
      <c r="I52" s="1219"/>
      <c r="J52" s="1220"/>
      <c r="K52" s="63">
        <v>3608</v>
      </c>
      <c r="L52" s="64">
        <v>3500</v>
      </c>
      <c r="M52" s="64">
        <v>3429</v>
      </c>
      <c r="N52" s="64">
        <v>3398</v>
      </c>
      <c r="O52" s="65">
        <v>3238</v>
      </c>
      <c r="P52" s="48"/>
      <c r="Q52" s="48"/>
      <c r="R52" s="48"/>
      <c r="S52" s="48"/>
      <c r="T52" s="48"/>
      <c r="U52" s="48"/>
    </row>
    <row r="53" spans="1:21" ht="30.75" customHeight="1" thickBot="1" x14ac:dyDescent="0.2">
      <c r="A53" s="48"/>
      <c r="B53" s="1223" t="s">
        <v>21</v>
      </c>
      <c r="C53" s="1224"/>
      <c r="D53" s="67"/>
      <c r="E53" s="1225" t="s">
        <v>22</v>
      </c>
      <c r="F53" s="1225"/>
      <c r="G53" s="1225"/>
      <c r="H53" s="1225"/>
      <c r="I53" s="1225"/>
      <c r="J53" s="1226"/>
      <c r="K53" s="68">
        <v>1787</v>
      </c>
      <c r="L53" s="69">
        <v>1550</v>
      </c>
      <c r="M53" s="69">
        <v>1468</v>
      </c>
      <c r="N53" s="69">
        <v>1297</v>
      </c>
      <c r="O53" s="70">
        <v>959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27" t="s">
        <v>25</v>
      </c>
      <c r="C57" s="1228"/>
      <c r="D57" s="1231" t="s">
        <v>26</v>
      </c>
      <c r="E57" s="1232"/>
      <c r="F57" s="1232"/>
      <c r="G57" s="1232"/>
      <c r="H57" s="1232"/>
      <c r="I57" s="1232"/>
      <c r="J57" s="1233"/>
      <c r="K57" s="83" t="s">
        <v>525</v>
      </c>
      <c r="L57" s="84" t="s">
        <v>525</v>
      </c>
      <c r="M57" s="84" t="s">
        <v>525</v>
      </c>
      <c r="N57" s="84" t="s">
        <v>525</v>
      </c>
      <c r="O57" s="85" t="s">
        <v>525</v>
      </c>
    </row>
    <row r="58" spans="1:21" ht="31.5" customHeight="1" thickBot="1" x14ac:dyDescent="0.2">
      <c r="B58" s="1229"/>
      <c r="C58" s="1230"/>
      <c r="D58" s="1234" t="s">
        <v>27</v>
      </c>
      <c r="E58" s="1235"/>
      <c r="F58" s="1235"/>
      <c r="G58" s="1235"/>
      <c r="H58" s="1235"/>
      <c r="I58" s="1235"/>
      <c r="J58" s="1236"/>
      <c r="K58" s="86" t="s">
        <v>525</v>
      </c>
      <c r="L58" s="87" t="s">
        <v>525</v>
      </c>
      <c r="M58" s="87" t="s">
        <v>525</v>
      </c>
      <c r="N58" s="87" t="s">
        <v>525</v>
      </c>
      <c r="O58" s="88" t="s">
        <v>525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dc/UCl1NPus8WqiY3V20/3cXu8je2jLQSQDUZhjTJH40Qs+651aTRa+yV313Y0m9qPy9tC8n6zg8biqY/4lrQ==" saltValue="6V+mL6666hz1NE8FL+fN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37" t="s">
        <v>30</v>
      </c>
      <c r="C41" s="1238"/>
      <c r="D41" s="102"/>
      <c r="E41" s="1243" t="s">
        <v>31</v>
      </c>
      <c r="F41" s="1243"/>
      <c r="G41" s="1243"/>
      <c r="H41" s="1244"/>
      <c r="I41" s="103">
        <v>31772</v>
      </c>
      <c r="J41" s="104">
        <v>31993</v>
      </c>
      <c r="K41" s="104">
        <v>33895</v>
      </c>
      <c r="L41" s="104">
        <v>35488</v>
      </c>
      <c r="M41" s="105">
        <v>38334</v>
      </c>
    </row>
    <row r="42" spans="2:13" ht="27.75" customHeight="1" x14ac:dyDescent="0.15">
      <c r="B42" s="1239"/>
      <c r="C42" s="1240"/>
      <c r="D42" s="106"/>
      <c r="E42" s="1245" t="s">
        <v>32</v>
      </c>
      <c r="F42" s="1245"/>
      <c r="G42" s="1245"/>
      <c r="H42" s="1246"/>
      <c r="I42" s="107">
        <v>75</v>
      </c>
      <c r="J42" s="108">
        <v>69</v>
      </c>
      <c r="K42" s="108">
        <v>57</v>
      </c>
      <c r="L42" s="108">
        <v>51</v>
      </c>
      <c r="M42" s="109">
        <v>52</v>
      </c>
    </row>
    <row r="43" spans="2:13" ht="27.75" customHeight="1" x14ac:dyDescent="0.15">
      <c r="B43" s="1239"/>
      <c r="C43" s="1240"/>
      <c r="D43" s="106"/>
      <c r="E43" s="1245" t="s">
        <v>33</v>
      </c>
      <c r="F43" s="1245"/>
      <c r="G43" s="1245"/>
      <c r="H43" s="1246"/>
      <c r="I43" s="107">
        <v>9627</v>
      </c>
      <c r="J43" s="108">
        <v>9137</v>
      </c>
      <c r="K43" s="108">
        <v>8581</v>
      </c>
      <c r="L43" s="108">
        <v>7903</v>
      </c>
      <c r="M43" s="109">
        <v>6841</v>
      </c>
    </row>
    <row r="44" spans="2:13" ht="27.75" customHeight="1" x14ac:dyDescent="0.15">
      <c r="B44" s="1239"/>
      <c r="C44" s="1240"/>
      <c r="D44" s="106"/>
      <c r="E44" s="1245" t="s">
        <v>34</v>
      </c>
      <c r="F44" s="1245"/>
      <c r="G44" s="1245"/>
      <c r="H44" s="1246"/>
      <c r="I44" s="107">
        <v>690</v>
      </c>
      <c r="J44" s="108">
        <v>660</v>
      </c>
      <c r="K44" s="108">
        <v>668</v>
      </c>
      <c r="L44" s="108">
        <v>645</v>
      </c>
      <c r="M44" s="109">
        <v>883</v>
      </c>
    </row>
    <row r="45" spans="2:13" ht="27.75" customHeight="1" x14ac:dyDescent="0.15">
      <c r="B45" s="1239"/>
      <c r="C45" s="1240"/>
      <c r="D45" s="106"/>
      <c r="E45" s="1245" t="s">
        <v>35</v>
      </c>
      <c r="F45" s="1245"/>
      <c r="G45" s="1245"/>
      <c r="H45" s="1246"/>
      <c r="I45" s="107">
        <v>4271</v>
      </c>
      <c r="J45" s="108">
        <v>3844</v>
      </c>
      <c r="K45" s="108">
        <v>3647</v>
      </c>
      <c r="L45" s="108">
        <v>3395</v>
      </c>
      <c r="M45" s="109">
        <v>3298</v>
      </c>
    </row>
    <row r="46" spans="2:13" ht="27.75" customHeight="1" x14ac:dyDescent="0.15">
      <c r="B46" s="1239"/>
      <c r="C46" s="1240"/>
      <c r="D46" s="110"/>
      <c r="E46" s="1245" t="s">
        <v>36</v>
      </c>
      <c r="F46" s="1245"/>
      <c r="G46" s="1245"/>
      <c r="H46" s="1246"/>
      <c r="I46" s="107" t="s">
        <v>525</v>
      </c>
      <c r="J46" s="108" t="s">
        <v>525</v>
      </c>
      <c r="K46" s="108" t="s">
        <v>525</v>
      </c>
      <c r="L46" s="108" t="s">
        <v>525</v>
      </c>
      <c r="M46" s="109" t="s">
        <v>525</v>
      </c>
    </row>
    <row r="47" spans="2:13" ht="27.75" customHeight="1" x14ac:dyDescent="0.15">
      <c r="B47" s="1239"/>
      <c r="C47" s="1240"/>
      <c r="D47" s="111"/>
      <c r="E47" s="1247" t="s">
        <v>37</v>
      </c>
      <c r="F47" s="1248"/>
      <c r="G47" s="1248"/>
      <c r="H47" s="1249"/>
      <c r="I47" s="107" t="s">
        <v>525</v>
      </c>
      <c r="J47" s="108" t="s">
        <v>525</v>
      </c>
      <c r="K47" s="108" t="s">
        <v>525</v>
      </c>
      <c r="L47" s="108" t="s">
        <v>525</v>
      </c>
      <c r="M47" s="109" t="s">
        <v>525</v>
      </c>
    </row>
    <row r="48" spans="2:13" ht="27.75" customHeight="1" x14ac:dyDescent="0.15">
      <c r="B48" s="1239"/>
      <c r="C48" s="1240"/>
      <c r="D48" s="106"/>
      <c r="E48" s="1245" t="s">
        <v>38</v>
      </c>
      <c r="F48" s="1245"/>
      <c r="G48" s="1245"/>
      <c r="H48" s="1246"/>
      <c r="I48" s="107" t="s">
        <v>525</v>
      </c>
      <c r="J48" s="108" t="s">
        <v>525</v>
      </c>
      <c r="K48" s="108" t="s">
        <v>525</v>
      </c>
      <c r="L48" s="108" t="s">
        <v>525</v>
      </c>
      <c r="M48" s="109" t="s">
        <v>525</v>
      </c>
    </row>
    <row r="49" spans="2:13" ht="27.75" customHeight="1" x14ac:dyDescent="0.15">
      <c r="B49" s="1241"/>
      <c r="C49" s="1242"/>
      <c r="D49" s="106"/>
      <c r="E49" s="1245" t="s">
        <v>39</v>
      </c>
      <c r="F49" s="1245"/>
      <c r="G49" s="1245"/>
      <c r="H49" s="1246"/>
      <c r="I49" s="107" t="s">
        <v>525</v>
      </c>
      <c r="J49" s="108" t="s">
        <v>525</v>
      </c>
      <c r="K49" s="108" t="s">
        <v>525</v>
      </c>
      <c r="L49" s="108" t="s">
        <v>525</v>
      </c>
      <c r="M49" s="109" t="s">
        <v>525</v>
      </c>
    </row>
    <row r="50" spans="2:13" ht="27.75" customHeight="1" x14ac:dyDescent="0.15">
      <c r="B50" s="1250" t="s">
        <v>40</v>
      </c>
      <c r="C50" s="1251"/>
      <c r="D50" s="112"/>
      <c r="E50" s="1245" t="s">
        <v>41</v>
      </c>
      <c r="F50" s="1245"/>
      <c r="G50" s="1245"/>
      <c r="H50" s="1246"/>
      <c r="I50" s="107">
        <v>10021</v>
      </c>
      <c r="J50" s="108">
        <v>9046</v>
      </c>
      <c r="K50" s="108">
        <v>10318</v>
      </c>
      <c r="L50" s="108">
        <v>11881</v>
      </c>
      <c r="M50" s="109">
        <v>12944</v>
      </c>
    </row>
    <row r="51" spans="2:13" ht="27.75" customHeight="1" x14ac:dyDescent="0.15">
      <c r="B51" s="1239"/>
      <c r="C51" s="1240"/>
      <c r="D51" s="106"/>
      <c r="E51" s="1245" t="s">
        <v>42</v>
      </c>
      <c r="F51" s="1245"/>
      <c r="G51" s="1245"/>
      <c r="H51" s="1246"/>
      <c r="I51" s="107">
        <v>5</v>
      </c>
      <c r="J51" s="108">
        <v>4</v>
      </c>
      <c r="K51" s="108">
        <v>2</v>
      </c>
      <c r="L51" s="108">
        <v>140</v>
      </c>
      <c r="M51" s="109">
        <v>694</v>
      </c>
    </row>
    <row r="52" spans="2:13" ht="27.75" customHeight="1" x14ac:dyDescent="0.15">
      <c r="B52" s="1241"/>
      <c r="C52" s="1242"/>
      <c r="D52" s="106"/>
      <c r="E52" s="1245" t="s">
        <v>43</v>
      </c>
      <c r="F52" s="1245"/>
      <c r="G52" s="1245"/>
      <c r="H52" s="1246"/>
      <c r="I52" s="107">
        <v>30325</v>
      </c>
      <c r="J52" s="108">
        <v>30849</v>
      </c>
      <c r="K52" s="108">
        <v>32844</v>
      </c>
      <c r="L52" s="108">
        <v>34710</v>
      </c>
      <c r="M52" s="109">
        <v>35489</v>
      </c>
    </row>
    <row r="53" spans="2:13" ht="27.75" customHeight="1" thickBot="1" x14ac:dyDescent="0.2">
      <c r="B53" s="1252" t="s">
        <v>44</v>
      </c>
      <c r="C53" s="1253"/>
      <c r="D53" s="113"/>
      <c r="E53" s="1254" t="s">
        <v>45</v>
      </c>
      <c r="F53" s="1254"/>
      <c r="G53" s="1254"/>
      <c r="H53" s="1255"/>
      <c r="I53" s="114">
        <v>6084</v>
      </c>
      <c r="J53" s="115">
        <v>5806</v>
      </c>
      <c r="K53" s="115">
        <v>3684</v>
      </c>
      <c r="L53" s="115">
        <v>752</v>
      </c>
      <c r="M53" s="116">
        <v>281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sG8iJkOZXNI32YM3lSdk4drGHUj/Oknh4vrbheKUQVmZG1j0mO8VwgphoRPEnsiiluG8do8OUY8UHIWCz6K7w==" saltValue="mgk8efAOaAM8f+UvJyDg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264" t="s">
        <v>48</v>
      </c>
      <c r="D55" s="1264"/>
      <c r="E55" s="1265"/>
      <c r="F55" s="128">
        <v>7657</v>
      </c>
      <c r="G55" s="128">
        <v>8634</v>
      </c>
      <c r="H55" s="129">
        <v>9457</v>
      </c>
    </row>
    <row r="56" spans="2:8" ht="52.5" customHeight="1" x14ac:dyDescent="0.15">
      <c r="B56" s="130"/>
      <c r="C56" s="1266" t="s">
        <v>49</v>
      </c>
      <c r="D56" s="1266"/>
      <c r="E56" s="1267"/>
      <c r="F56" s="131">
        <v>891</v>
      </c>
      <c r="G56" s="131">
        <v>832</v>
      </c>
      <c r="H56" s="132">
        <v>730</v>
      </c>
    </row>
    <row r="57" spans="2:8" ht="53.25" customHeight="1" x14ac:dyDescent="0.15">
      <c r="B57" s="130"/>
      <c r="C57" s="1268" t="s">
        <v>50</v>
      </c>
      <c r="D57" s="1268"/>
      <c r="E57" s="1269"/>
      <c r="F57" s="133">
        <v>4718</v>
      </c>
      <c r="G57" s="133">
        <v>4824</v>
      </c>
      <c r="H57" s="134">
        <v>4926</v>
      </c>
    </row>
    <row r="58" spans="2:8" ht="45.75" customHeight="1" x14ac:dyDescent="0.15">
      <c r="B58" s="135"/>
      <c r="C58" s="1256" t="s">
        <v>606</v>
      </c>
      <c r="D58" s="1257"/>
      <c r="E58" s="1258"/>
      <c r="F58" s="136">
        <v>3763</v>
      </c>
      <c r="G58" s="136">
        <v>3896</v>
      </c>
      <c r="H58" s="137">
        <v>3978</v>
      </c>
    </row>
    <row r="59" spans="2:8" ht="45.75" customHeight="1" x14ac:dyDescent="0.15">
      <c r="B59" s="135"/>
      <c r="C59" s="1256" t="s">
        <v>607</v>
      </c>
      <c r="D59" s="1257"/>
      <c r="E59" s="1258"/>
      <c r="F59" s="136">
        <v>540</v>
      </c>
      <c r="G59" s="136">
        <v>483</v>
      </c>
      <c r="H59" s="137">
        <v>444</v>
      </c>
    </row>
    <row r="60" spans="2:8" ht="45.75" customHeight="1" x14ac:dyDescent="0.15">
      <c r="B60" s="135"/>
      <c r="C60" s="1256" t="s">
        <v>608</v>
      </c>
      <c r="D60" s="1257"/>
      <c r="E60" s="1258"/>
      <c r="F60" s="136">
        <v>290</v>
      </c>
      <c r="G60" s="136">
        <v>293</v>
      </c>
      <c r="H60" s="137">
        <v>325</v>
      </c>
    </row>
    <row r="61" spans="2:8" ht="45.75" customHeight="1" x14ac:dyDescent="0.15">
      <c r="B61" s="135"/>
      <c r="C61" s="1256" t="s">
        <v>609</v>
      </c>
      <c r="D61" s="1257"/>
      <c r="E61" s="1258"/>
      <c r="F61" s="136">
        <v>33</v>
      </c>
      <c r="G61" s="136">
        <v>65</v>
      </c>
      <c r="H61" s="137">
        <v>79</v>
      </c>
    </row>
    <row r="62" spans="2:8" ht="45.75" customHeight="1" thickBot="1" x14ac:dyDescent="0.2">
      <c r="B62" s="138"/>
      <c r="C62" s="1259" t="s">
        <v>610</v>
      </c>
      <c r="D62" s="1260"/>
      <c r="E62" s="1261"/>
      <c r="F62" s="139">
        <v>45</v>
      </c>
      <c r="G62" s="139">
        <v>46</v>
      </c>
      <c r="H62" s="140">
        <v>52</v>
      </c>
    </row>
    <row r="63" spans="2:8" ht="52.5" customHeight="1" thickBot="1" x14ac:dyDescent="0.2">
      <c r="B63" s="141"/>
      <c r="C63" s="1262" t="s">
        <v>51</v>
      </c>
      <c r="D63" s="1262"/>
      <c r="E63" s="1263"/>
      <c r="F63" s="142">
        <v>13267</v>
      </c>
      <c r="G63" s="142">
        <v>14290</v>
      </c>
      <c r="H63" s="143">
        <v>15112</v>
      </c>
    </row>
    <row r="64" spans="2:8" ht="15" customHeight="1" x14ac:dyDescent="0.15"/>
  </sheetData>
  <sheetProtection algorithmName="SHA-512" hashValue="VRGZp1g/ELyoDnzSg0bkhdxxtYxSgZXbB+CL84vevJl6LEf1IIxGcYEiHgFiOu8+34Z6A+TWmDmNA4Uwf5djzA==" saltValue="GhzBVcAv/c9Hzt2ee0j7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49274</v>
      </c>
      <c r="E3" s="162"/>
      <c r="F3" s="163">
        <v>92247</v>
      </c>
      <c r="G3" s="164"/>
      <c r="H3" s="165"/>
    </row>
    <row r="4" spans="1:8" x14ac:dyDescent="0.15">
      <c r="A4" s="166"/>
      <c r="B4" s="167"/>
      <c r="C4" s="168"/>
      <c r="D4" s="169">
        <v>5123</v>
      </c>
      <c r="E4" s="170"/>
      <c r="F4" s="171">
        <v>37204</v>
      </c>
      <c r="G4" s="172"/>
      <c r="H4" s="173"/>
    </row>
    <row r="5" spans="1:8" x14ac:dyDescent="0.15">
      <c r="A5" s="154" t="s">
        <v>559</v>
      </c>
      <c r="B5" s="159"/>
      <c r="C5" s="160"/>
      <c r="D5" s="161">
        <v>43703</v>
      </c>
      <c r="E5" s="162"/>
      <c r="F5" s="163">
        <v>67319</v>
      </c>
      <c r="G5" s="164"/>
      <c r="H5" s="165"/>
    </row>
    <row r="6" spans="1:8" x14ac:dyDescent="0.15">
      <c r="A6" s="166"/>
      <c r="B6" s="167"/>
      <c r="C6" s="168"/>
      <c r="D6" s="169">
        <v>8692</v>
      </c>
      <c r="E6" s="170"/>
      <c r="F6" s="171">
        <v>38101</v>
      </c>
      <c r="G6" s="172"/>
      <c r="H6" s="173"/>
    </row>
    <row r="7" spans="1:8" x14ac:dyDescent="0.15">
      <c r="A7" s="154" t="s">
        <v>560</v>
      </c>
      <c r="B7" s="159"/>
      <c r="C7" s="160"/>
      <c r="D7" s="161">
        <v>58616</v>
      </c>
      <c r="E7" s="162"/>
      <c r="F7" s="163">
        <v>70615</v>
      </c>
      <c r="G7" s="164"/>
      <c r="H7" s="165"/>
    </row>
    <row r="8" spans="1:8" x14ac:dyDescent="0.15">
      <c r="A8" s="166"/>
      <c r="B8" s="167"/>
      <c r="C8" s="168"/>
      <c r="D8" s="169">
        <v>14147</v>
      </c>
      <c r="E8" s="170"/>
      <c r="F8" s="171">
        <v>37382</v>
      </c>
      <c r="G8" s="172"/>
      <c r="H8" s="173"/>
    </row>
    <row r="9" spans="1:8" x14ac:dyDescent="0.15">
      <c r="A9" s="154" t="s">
        <v>561</v>
      </c>
      <c r="B9" s="159"/>
      <c r="C9" s="160"/>
      <c r="D9" s="161">
        <v>141305</v>
      </c>
      <c r="E9" s="162"/>
      <c r="F9" s="163">
        <v>69185</v>
      </c>
      <c r="G9" s="164"/>
      <c r="H9" s="165"/>
    </row>
    <row r="10" spans="1:8" x14ac:dyDescent="0.15">
      <c r="A10" s="166"/>
      <c r="B10" s="167"/>
      <c r="C10" s="168"/>
      <c r="D10" s="169">
        <v>23266</v>
      </c>
      <c r="E10" s="170"/>
      <c r="F10" s="171">
        <v>38519</v>
      </c>
      <c r="G10" s="172"/>
      <c r="H10" s="173"/>
    </row>
    <row r="11" spans="1:8" x14ac:dyDescent="0.15">
      <c r="A11" s="154" t="s">
        <v>562</v>
      </c>
      <c r="B11" s="159"/>
      <c r="C11" s="160"/>
      <c r="D11" s="161">
        <v>165469</v>
      </c>
      <c r="E11" s="162"/>
      <c r="F11" s="163">
        <v>70166</v>
      </c>
      <c r="G11" s="164"/>
      <c r="H11" s="165"/>
    </row>
    <row r="12" spans="1:8" x14ac:dyDescent="0.15">
      <c r="A12" s="166"/>
      <c r="B12" s="167"/>
      <c r="C12" s="174"/>
      <c r="D12" s="169">
        <v>31361</v>
      </c>
      <c r="E12" s="170"/>
      <c r="F12" s="171">
        <v>36115</v>
      </c>
      <c r="G12" s="172"/>
      <c r="H12" s="173"/>
    </row>
    <row r="13" spans="1:8" x14ac:dyDescent="0.15">
      <c r="A13" s="154"/>
      <c r="B13" s="159"/>
      <c r="C13" s="175"/>
      <c r="D13" s="176">
        <v>91673</v>
      </c>
      <c r="E13" s="177"/>
      <c r="F13" s="178">
        <v>73906</v>
      </c>
      <c r="G13" s="179"/>
      <c r="H13" s="165"/>
    </row>
    <row r="14" spans="1:8" x14ac:dyDescent="0.15">
      <c r="A14" s="166"/>
      <c r="B14" s="167"/>
      <c r="C14" s="168"/>
      <c r="D14" s="169">
        <v>16518</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7.98</v>
      </c>
      <c r="C19" s="180">
        <f>ROUND(VALUE(SUBSTITUTE(実質収支比率等に係る経年分析!G$48,"▲","-")),2)</f>
        <v>6.87</v>
      </c>
      <c r="D19" s="180">
        <f>ROUND(VALUE(SUBSTITUTE(実質収支比率等に係る経年分析!H$48,"▲","-")),2)</f>
        <v>9.85</v>
      </c>
      <c r="E19" s="180">
        <f>ROUND(VALUE(SUBSTITUTE(実質収支比率等に係る経年分析!I$48,"▲","-")),2)</f>
        <v>8.84</v>
      </c>
      <c r="F19" s="180">
        <f>ROUND(VALUE(SUBSTITUTE(実質収支比率等に係る経年分析!J$48,"▲","-")),2)</f>
        <v>5.54</v>
      </c>
    </row>
    <row r="20" spans="1:11" x14ac:dyDescent="0.15">
      <c r="A20" s="180" t="s">
        <v>55</v>
      </c>
      <c r="B20" s="180">
        <f>ROUND(VALUE(SUBSTITUTE(実質収支比率等に係る経年分析!F$47,"▲","-")),2)</f>
        <v>43.03</v>
      </c>
      <c r="C20" s="180">
        <f>ROUND(VALUE(SUBSTITUTE(実質収支比率等に係る経年分析!G$47,"▲","-")),2)</f>
        <v>39.64</v>
      </c>
      <c r="D20" s="180">
        <f>ROUND(VALUE(SUBSTITUTE(実質収支比率等に係る経年分析!H$47,"▲","-")),2)</f>
        <v>43.7</v>
      </c>
      <c r="E20" s="180">
        <f>ROUND(VALUE(SUBSTITUTE(実質収支比率等に係る経年分析!I$47,"▲","-")),2)</f>
        <v>50.33</v>
      </c>
      <c r="F20" s="180">
        <f>ROUND(VALUE(SUBSTITUTE(実質収支比率等に係る経年分析!J$47,"▲","-")),2)</f>
        <v>55.8</v>
      </c>
    </row>
    <row r="21" spans="1:11" x14ac:dyDescent="0.15">
      <c r="A21" s="180" t="s">
        <v>56</v>
      </c>
      <c r="B21" s="180">
        <f>IF(ISNUMBER(VALUE(SUBSTITUTE(実質収支比率等に係る経年分析!F$49,"▲","-"))),ROUND(VALUE(SUBSTITUTE(実質収支比率等に係る経年分析!F$49,"▲","-")),2),NA())</f>
        <v>4.47</v>
      </c>
      <c r="C21" s="180">
        <f>IF(ISNUMBER(VALUE(SUBSTITUTE(実質収支比率等に係る経年分析!G$49,"▲","-"))),ROUND(VALUE(SUBSTITUTE(実質収支比率等に係る経年分析!G$49,"▲","-")),2),NA())</f>
        <v>-10.27</v>
      </c>
      <c r="D21" s="180">
        <f>IF(ISNUMBER(VALUE(SUBSTITUTE(実質収支比率等に係る経年分析!H$49,"▲","-"))),ROUND(VALUE(SUBSTITUTE(実質収支比率等に係る経年分析!H$49,"▲","-")),2),NA())</f>
        <v>2.99</v>
      </c>
      <c r="E21" s="180">
        <f>IF(ISNUMBER(VALUE(SUBSTITUTE(実質収支比率等に係る経年分析!I$49,"▲","-"))),ROUND(VALUE(SUBSTITUTE(実質収支比率等に係る経年分析!I$49,"▲","-")),2),NA())</f>
        <v>-0.53</v>
      </c>
      <c r="F21" s="180">
        <f>IF(ISNUMBER(VALUE(SUBSTITUTE(実質収支比率等に係る経年分析!J$49,"▲","-"))),ROUND(VALUE(SUBSTITUTE(実質収支比率等に係る経年分析!J$49,"▲","-")),2),NA())</f>
        <v>-3.03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奨学金特別会計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2.35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2.39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1.89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1.25</v>
      </c>
    </row>
    <row r="32" spans="1:11" x14ac:dyDescent="0.15">
      <c r="A32" s="181" t="str">
        <f>IF(連結実質赤字比率に係る赤字・黒字の構成分析!C$38="",NA(),連結実質赤字比率に係る赤字・黒字の構成分析!C$38)</f>
        <v>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2.63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1.47</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2.0099999999999998</v>
      </c>
    </row>
    <row r="34" spans="1:16" x14ac:dyDescent="0.15">
      <c r="A34" s="181" t="str">
        <f>IF(連結実質赤字比率に係る赤字・黒字の構成分析!C$36="",NA(),連結実質赤字比率に係る赤字・黒字の構成分析!C$36)</f>
        <v>宇城市民病院事業会計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3.33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7.95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9.7799999999999994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5.49</v>
      </c>
    </row>
    <row r="36" spans="1:16" x14ac:dyDescent="0.15">
      <c r="A36" s="181" t="str">
        <f>IF(連結実質赤字比率に係る赤字・黒字の構成分析!C$34="",NA(),連結実質赤字比率に係る赤字・黒字の構成分析!C$34)</f>
        <v>国民健康保険特別会計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0.56000000000000005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0.45</v>
      </c>
      <c r="J36" s="181">
        <f>IF(ROUND(VALUE(SUBSTITUTE(連結実質赤字比率に係る赤字・黒字の構成分析!J$34,"▲", "-")), 2) &lt; 0, ABS(ROUND(VALUE(SUBSTITUTE(連結実質赤字比率に係る赤字・黒字の構成分析!J$34,"▲", "-")), 2)), NA())</f>
        <v>0.31</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3608</v>
      </c>
      <c r="E42" s="182"/>
      <c r="F42" s="182"/>
      <c r="G42" s="182">
        <f>'実質公債費比率（分子）の構造'!L$52</f>
        <v>3500</v>
      </c>
      <c r="H42" s="182"/>
      <c r="I42" s="182"/>
      <c r="J42" s="182">
        <f>'実質公債費比率（分子）の構造'!M$52</f>
        <v>3429</v>
      </c>
      <c r="K42" s="182"/>
      <c r="L42" s="182"/>
      <c r="M42" s="182">
        <f>'実質公債費比率（分子）の構造'!N$52</f>
        <v>3398</v>
      </c>
      <c r="N42" s="182"/>
      <c r="O42" s="182"/>
      <c r="P42" s="182">
        <f>'実質公債費比率（分子）の構造'!O$52</f>
        <v>3238</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7</v>
      </c>
      <c r="C44" s="182"/>
      <c r="D44" s="182"/>
      <c r="E44" s="182">
        <f>'実質公債費比率（分子）の構造'!L$50</f>
        <v>6</v>
      </c>
      <c r="F44" s="182"/>
      <c r="G44" s="182"/>
      <c r="H44" s="182">
        <f>'実質公債費比率（分子）の構造'!M$50</f>
        <v>6</v>
      </c>
      <c r="I44" s="182"/>
      <c r="J44" s="182"/>
      <c r="K44" s="182">
        <f>'実質公債費比率（分子）の構造'!N$50</f>
        <v>7</v>
      </c>
      <c r="L44" s="182"/>
      <c r="M44" s="182"/>
      <c r="N44" s="182">
        <f>'実質公債費比率（分子）の構造'!O$50</f>
        <v>7</v>
      </c>
      <c r="O44" s="182"/>
      <c r="P44" s="182"/>
    </row>
    <row r="45" spans="1:16" x14ac:dyDescent="0.15">
      <c r="A45" s="182" t="s">
        <v>66</v>
      </c>
      <c r="B45" s="182">
        <f>'実質公債費比率（分子）の構造'!K$49</f>
        <v>107</v>
      </c>
      <c r="C45" s="182"/>
      <c r="D45" s="182"/>
      <c r="E45" s="182">
        <f>'実質公債費比率（分子）の構造'!L$49</f>
        <v>85</v>
      </c>
      <c r="F45" s="182"/>
      <c r="G45" s="182"/>
      <c r="H45" s="182">
        <f>'実質公債費比率（分子）の構造'!M$49</f>
        <v>70</v>
      </c>
      <c r="I45" s="182"/>
      <c r="J45" s="182"/>
      <c r="K45" s="182">
        <f>'実質公債費比率（分子）の構造'!N$49</f>
        <v>74</v>
      </c>
      <c r="L45" s="182"/>
      <c r="M45" s="182"/>
      <c r="N45" s="182">
        <f>'実質公債費比率（分子）の構造'!O$49</f>
        <v>72</v>
      </c>
      <c r="O45" s="182"/>
      <c r="P45" s="182"/>
    </row>
    <row r="46" spans="1:16" x14ac:dyDescent="0.15">
      <c r="A46" s="182" t="s">
        <v>67</v>
      </c>
      <c r="B46" s="182">
        <f>'実質公債費比率（分子）の構造'!K$48</f>
        <v>874</v>
      </c>
      <c r="C46" s="182"/>
      <c r="D46" s="182"/>
      <c r="E46" s="182">
        <f>'実質公債費比率（分子）の構造'!L$48</f>
        <v>794</v>
      </c>
      <c r="F46" s="182"/>
      <c r="G46" s="182"/>
      <c r="H46" s="182">
        <f>'実質公債費比率（分子）の構造'!M$48</f>
        <v>775</v>
      </c>
      <c r="I46" s="182"/>
      <c r="J46" s="182"/>
      <c r="K46" s="182">
        <f>'実質公債費比率（分子）の構造'!N$48</f>
        <v>696</v>
      </c>
      <c r="L46" s="182"/>
      <c r="M46" s="182"/>
      <c r="N46" s="182">
        <f>'実質公債費比率（分子）の構造'!O$48</f>
        <v>553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4407</v>
      </c>
      <c r="C49" s="182"/>
      <c r="D49" s="182"/>
      <c r="E49" s="182">
        <f>'実質公債費比率（分子）の構造'!L$45</f>
        <v>4165</v>
      </c>
      <c r="F49" s="182"/>
      <c r="G49" s="182"/>
      <c r="H49" s="182">
        <f>'実質公債費比率（分子）の構造'!M$45</f>
        <v>4046</v>
      </c>
      <c r="I49" s="182"/>
      <c r="J49" s="182"/>
      <c r="K49" s="182">
        <f>'実質公債費比率（分子）の構造'!N$45</f>
        <v>3918</v>
      </c>
      <c r="L49" s="182"/>
      <c r="M49" s="182"/>
      <c r="N49" s="182">
        <f>'実質公債費比率（分子）の構造'!O$45</f>
        <v>3565</v>
      </c>
      <c r="O49" s="182"/>
      <c r="P49" s="182"/>
    </row>
    <row r="50" spans="1:16" x14ac:dyDescent="0.15">
      <c r="A50" s="182" t="s">
        <v>71</v>
      </c>
      <c r="B50" s="182" t="e">
        <f>NA()</f>
        <v>#N/A</v>
      </c>
      <c r="C50" s="182">
        <f>IF(ISNUMBER('実質公債費比率（分子）の構造'!K$53),'実質公債費比率（分子）の構造'!K$53,NA())</f>
        <v>1787</v>
      </c>
      <c r="D50" s="182" t="e">
        <f>NA()</f>
        <v>#N/A</v>
      </c>
      <c r="E50" s="182" t="e">
        <f>NA()</f>
        <v>#N/A</v>
      </c>
      <c r="F50" s="182">
        <f>IF(ISNUMBER('実質公債費比率（分子）の構造'!L$53),'実質公債費比率（分子）の構造'!L$53,NA())</f>
        <v>1550</v>
      </c>
      <c r="G50" s="182" t="e">
        <f>NA()</f>
        <v>#N/A</v>
      </c>
      <c r="H50" s="182" t="e">
        <f>NA()</f>
        <v>#N/A</v>
      </c>
      <c r="I50" s="182">
        <f>IF(ISNUMBER('実質公債費比率（分子）の構造'!M$53),'実質公債費比率（分子）の構造'!M$53,NA())</f>
        <v>1468</v>
      </c>
      <c r="J50" s="182" t="e">
        <f>NA()</f>
        <v>#N/A</v>
      </c>
      <c r="K50" s="182" t="e">
        <f>NA()</f>
        <v>#N/A</v>
      </c>
      <c r="L50" s="182">
        <f>IF(ISNUMBER('実質公債費比率（分子）の構造'!N$53),'実質公債費比率（分子）の構造'!N$53,NA())</f>
        <v>1297</v>
      </c>
      <c r="M50" s="182" t="e">
        <f>NA()</f>
        <v>#N/A</v>
      </c>
      <c r="N50" s="182" t="e">
        <f>NA()</f>
        <v>#N/A</v>
      </c>
      <c r="O50" s="182">
        <f>IF(ISNUMBER('実質公債費比率（分子）の構造'!O$53),'実質公債費比率（分子）の構造'!O$53,NA())</f>
        <v>959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30325</v>
      </c>
      <c r="E56" s="181"/>
      <c r="F56" s="181"/>
      <c r="G56" s="181">
        <f>'将来負担比率（分子）の構造'!J$52</f>
        <v>30849</v>
      </c>
      <c r="H56" s="181"/>
      <c r="I56" s="181"/>
      <c r="J56" s="181">
        <f>'将来負担比率（分子）の構造'!K$52</f>
        <v>32844</v>
      </c>
      <c r="K56" s="181"/>
      <c r="L56" s="181"/>
      <c r="M56" s="181">
        <f>'将来負担比率（分子）の構造'!L$52</f>
        <v>34710</v>
      </c>
      <c r="N56" s="181"/>
      <c r="O56" s="181"/>
      <c r="P56" s="181">
        <f>'将来負担比率（分子）の構造'!M$52</f>
        <v>35489</v>
      </c>
    </row>
    <row r="57" spans="1:16" x14ac:dyDescent="0.15">
      <c r="A57" s="181" t="s">
        <v>42</v>
      </c>
      <c r="B57" s="181"/>
      <c r="C57" s="181"/>
      <c r="D57" s="181">
        <f>'将来負担比率（分子）の構造'!I$51</f>
        <v>5</v>
      </c>
      <c r="E57" s="181"/>
      <c r="F57" s="181"/>
      <c r="G57" s="181">
        <f>'将来負担比率（分子）の構造'!J$51</f>
        <v>4</v>
      </c>
      <c r="H57" s="181"/>
      <c r="I57" s="181"/>
      <c r="J57" s="181">
        <f>'将来負担比率（分子）の構造'!K$51</f>
        <v>2</v>
      </c>
      <c r="K57" s="181"/>
      <c r="L57" s="181"/>
      <c r="M57" s="181">
        <f>'将来負担比率（分子）の構造'!L$51</f>
        <v>140</v>
      </c>
      <c r="N57" s="181"/>
      <c r="O57" s="181"/>
      <c r="P57" s="181">
        <f>'将来負担比率（分子）の構造'!M$51</f>
        <v>694</v>
      </c>
    </row>
    <row r="58" spans="1:16" x14ac:dyDescent="0.15">
      <c r="A58" s="181" t="s">
        <v>41</v>
      </c>
      <c r="B58" s="181"/>
      <c r="C58" s="181"/>
      <c r="D58" s="181">
        <f>'将来負担比率（分子）の構造'!I$50</f>
        <v>10021</v>
      </c>
      <c r="E58" s="181"/>
      <c r="F58" s="181"/>
      <c r="G58" s="181">
        <f>'将来負担比率（分子）の構造'!J$50</f>
        <v>9046</v>
      </c>
      <c r="H58" s="181"/>
      <c r="I58" s="181"/>
      <c r="J58" s="181">
        <f>'将来負担比率（分子）の構造'!K$50</f>
        <v>10318</v>
      </c>
      <c r="K58" s="181"/>
      <c r="L58" s="181"/>
      <c r="M58" s="181">
        <f>'将来負担比率（分子）の構造'!L$50</f>
        <v>11881</v>
      </c>
      <c r="N58" s="181"/>
      <c r="O58" s="181"/>
      <c r="P58" s="181">
        <f>'将来負担比率（分子）の構造'!M$50</f>
        <v>12944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4271</v>
      </c>
      <c r="C62" s="181"/>
      <c r="D62" s="181"/>
      <c r="E62" s="181">
        <f>'将来負担比率（分子）の構造'!J$45</f>
        <v>3844</v>
      </c>
      <c r="F62" s="181"/>
      <c r="G62" s="181"/>
      <c r="H62" s="181">
        <f>'将来負担比率（分子）の構造'!K$45</f>
        <v>3647</v>
      </c>
      <c r="I62" s="181"/>
      <c r="J62" s="181"/>
      <c r="K62" s="181">
        <f>'将来負担比率（分子）の構造'!L$45</f>
        <v>3395</v>
      </c>
      <c r="L62" s="181"/>
      <c r="M62" s="181"/>
      <c r="N62" s="181">
        <f>'将来負担比率（分子）の構造'!M$45</f>
        <v>3298</v>
      </c>
      <c r="O62" s="181"/>
      <c r="P62" s="181"/>
    </row>
    <row r="63" spans="1:16" x14ac:dyDescent="0.15">
      <c r="A63" s="181" t="s">
        <v>34</v>
      </c>
      <c r="B63" s="181">
        <f>'将来負担比率（分子）の構造'!I$44</f>
        <v>690</v>
      </c>
      <c r="C63" s="181"/>
      <c r="D63" s="181"/>
      <c r="E63" s="181">
        <f>'将来負担比率（分子）の構造'!J$44</f>
        <v>660</v>
      </c>
      <c r="F63" s="181"/>
      <c r="G63" s="181"/>
      <c r="H63" s="181">
        <f>'将来負担比率（分子）の構造'!K$44</f>
        <v>668</v>
      </c>
      <c r="I63" s="181"/>
      <c r="J63" s="181"/>
      <c r="K63" s="181">
        <f>'将来負担比率（分子）の構造'!L$44</f>
        <v>645</v>
      </c>
      <c r="L63" s="181"/>
      <c r="M63" s="181"/>
      <c r="N63" s="181">
        <f>'将来負担比率（分子）の構造'!M$44</f>
        <v>883</v>
      </c>
      <c r="O63" s="181"/>
      <c r="P63" s="181"/>
    </row>
    <row r="64" spans="1:16" x14ac:dyDescent="0.15">
      <c r="A64" s="181" t="s">
        <v>33</v>
      </c>
      <c r="B64" s="181">
        <f>'将来負担比率（分子）の構造'!I$43</f>
        <v>9627</v>
      </c>
      <c r="C64" s="181"/>
      <c r="D64" s="181"/>
      <c r="E64" s="181">
        <f>'将来負担比率（分子）の構造'!J$43</f>
        <v>9137</v>
      </c>
      <c r="F64" s="181"/>
      <c r="G64" s="181"/>
      <c r="H64" s="181">
        <f>'将来負担比率（分子）の構造'!K$43</f>
        <v>8581</v>
      </c>
      <c r="I64" s="181"/>
      <c r="J64" s="181"/>
      <c r="K64" s="181">
        <f>'将来負担比率（分子）の構造'!L$43</f>
        <v>7903</v>
      </c>
      <c r="L64" s="181"/>
      <c r="M64" s="181"/>
      <c r="N64" s="181">
        <f>'将来負担比率（分子）の構造'!M$43</f>
        <v>6841</v>
      </c>
      <c r="O64" s="181"/>
      <c r="P64" s="181"/>
    </row>
    <row r="65" spans="1:16" x14ac:dyDescent="0.15">
      <c r="A65" s="181" t="s">
        <v>32</v>
      </c>
      <c r="B65" s="181">
        <f>'将来負担比率（分子）の構造'!I$42</f>
        <v>75</v>
      </c>
      <c r="C65" s="181"/>
      <c r="D65" s="181"/>
      <c r="E65" s="181">
        <f>'将来負担比率（分子）の構造'!J$42</f>
        <v>69</v>
      </c>
      <c r="F65" s="181"/>
      <c r="G65" s="181"/>
      <c r="H65" s="181">
        <f>'将来負担比率（分子）の構造'!K$42</f>
        <v>57</v>
      </c>
      <c r="I65" s="181"/>
      <c r="J65" s="181"/>
      <c r="K65" s="181">
        <f>'将来負担比率（分子）の構造'!L$42</f>
        <v>51</v>
      </c>
      <c r="L65" s="181"/>
      <c r="M65" s="181"/>
      <c r="N65" s="181">
        <f>'将来負担比率（分子）の構造'!M$42</f>
        <v>52</v>
      </c>
      <c r="O65" s="181"/>
      <c r="P65" s="181"/>
    </row>
    <row r="66" spans="1:16" x14ac:dyDescent="0.15">
      <c r="A66" s="181" t="s">
        <v>31</v>
      </c>
      <c r="B66" s="181">
        <f>'将来負担比率（分子）の構造'!I$41</f>
        <v>31772</v>
      </c>
      <c r="C66" s="181"/>
      <c r="D66" s="181"/>
      <c r="E66" s="181">
        <f>'将来負担比率（分子）の構造'!J$41</f>
        <v>31993</v>
      </c>
      <c r="F66" s="181"/>
      <c r="G66" s="181"/>
      <c r="H66" s="181">
        <f>'将来負担比率（分子）の構造'!K$41</f>
        <v>33895</v>
      </c>
      <c r="I66" s="181"/>
      <c r="J66" s="181"/>
      <c r="K66" s="181">
        <f>'将来負担比率（分子）の構造'!L$41</f>
        <v>35488</v>
      </c>
      <c r="L66" s="181"/>
      <c r="M66" s="181"/>
      <c r="N66" s="181">
        <f>'将来負担比率（分子）の構造'!M$41</f>
        <v>38334</v>
      </c>
      <c r="O66" s="181"/>
      <c r="P66" s="181"/>
    </row>
    <row r="67" spans="1:16" x14ac:dyDescent="0.15">
      <c r="A67" s="181" t="s">
        <v>75</v>
      </c>
      <c r="B67" s="181" t="e">
        <f>NA()</f>
        <v>#N/A</v>
      </c>
      <c r="C67" s="181">
        <f>IF(ISNUMBER('将来負担比率（分子）の構造'!I$53), IF('将来負担比率（分子）の構造'!I$53 &lt; 0, 0, '将来負担比率（分子）の構造'!I$53), NA())</f>
        <v>6084</v>
      </c>
      <c r="D67" s="181" t="e">
        <f>NA()</f>
        <v>#N/A</v>
      </c>
      <c r="E67" s="181" t="e">
        <f>NA()</f>
        <v>#N/A</v>
      </c>
      <c r="F67" s="181">
        <f>IF(ISNUMBER('将来負担比率（分子）の構造'!J$53), IF('将来負担比率（分子）の構造'!J$53 &lt; 0, 0, '将来負担比率（分子）の構造'!J$53), NA())</f>
        <v>5806</v>
      </c>
      <c r="G67" s="181" t="e">
        <f>NA()</f>
        <v>#N/A</v>
      </c>
      <c r="H67" s="181" t="e">
        <f>NA()</f>
        <v>#N/A</v>
      </c>
      <c r="I67" s="181">
        <f>IF(ISNUMBER('将来負担比率（分子）の構造'!K$53), IF('将来負担比率（分子）の構造'!K$53 &lt; 0, 0, '将来負担比率（分子）の構造'!K$53), NA())</f>
        <v>3684</v>
      </c>
      <c r="J67" s="181" t="e">
        <f>NA()</f>
        <v>#N/A</v>
      </c>
      <c r="K67" s="181" t="e">
        <f>NA()</f>
        <v>#N/A</v>
      </c>
      <c r="L67" s="181">
        <f>IF(ISNUMBER('将来負担比率（分子）の構造'!L$53), IF('将来負担比率（分子）の構造'!L$53 &lt; 0, 0, '将来負担比率（分子）の構造'!L$53), NA())</f>
        <v>752</v>
      </c>
      <c r="M67" s="181" t="e">
        <f>NA()</f>
        <v>#N/A</v>
      </c>
      <c r="N67" s="181" t="e">
        <f>NA()</f>
        <v>#N/A</v>
      </c>
      <c r="O67" s="181">
        <f>IF(ISNUMBER('将来負担比率（分子）の構造'!M$53), IF('将来負担比率（分子）の構造'!M$53 &lt; 0, 0, '将来負担比率（分子）の構造'!M$53), NA())</f>
        <v>281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7657</v>
      </c>
      <c r="C72" s="185">
        <f>基金残高に係る経年分析!G55</f>
        <v>8634</v>
      </c>
      <c r="D72" s="185">
        <f>基金残高に係る経年分析!H55</f>
        <v>9457</v>
      </c>
    </row>
    <row r="73" spans="1:16" x14ac:dyDescent="0.15">
      <c r="A73" s="184" t="s">
        <v>78</v>
      </c>
      <c r="B73" s="185">
        <f>基金残高に係る経年分析!F56</f>
        <v>891</v>
      </c>
      <c r="C73" s="185">
        <f>基金残高に係る経年分析!G56</f>
        <v>832</v>
      </c>
      <c r="D73" s="185">
        <f>基金残高に係る経年分析!H56</f>
        <v>730</v>
      </c>
    </row>
    <row r="74" spans="1:16" x14ac:dyDescent="0.15">
      <c r="A74" s="184" t="s">
        <v>79</v>
      </c>
      <c r="B74" s="185">
        <f>基金残高に係る経年分析!F57</f>
        <v>4718</v>
      </c>
      <c r="C74" s="185">
        <f>基金残高に係る経年分析!G57</f>
        <v>4824</v>
      </c>
      <c r="D74" s="185">
        <f>基金残高に係る経年分析!H57</f>
        <v>4926</v>
      </c>
    </row>
  </sheetData>
  <sheetProtection algorithmName="SHA-512" hashValue="u0vfz92pT4pVWJD0rbvOuIehAXyra1YhXJIumx4kzuLt/xDulShOjSG2fGJIBAyxYiAsjUupqxbu3aKD6pdTrA==" saltValue="bZ4KZ3xCCYIDfDttRqJD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218</v>
      </c>
      <c r="DI1" s="622"/>
      <c r="DJ1" s="622"/>
      <c r="DK1" s="622"/>
      <c r="DL1" s="622"/>
      <c r="DM1" s="622"/>
      <c r="DN1" s="623"/>
      <c r="DO1" s="226"/>
      <c r="DP1" s="621" t="s">
        <v>219</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221</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222</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223</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224</v>
      </c>
      <c r="S4" s="625"/>
      <c r="T4" s="625"/>
      <c r="U4" s="625"/>
      <c r="V4" s="625"/>
      <c r="W4" s="625"/>
      <c r="X4" s="625"/>
      <c r="Y4" s="626"/>
      <c r="Z4" s="624" t="s">
        <v>225</v>
      </c>
      <c r="AA4" s="625"/>
      <c r="AB4" s="625"/>
      <c r="AC4" s="626"/>
      <c r="AD4" s="624" t="s">
        <v>226</v>
      </c>
      <c r="AE4" s="625"/>
      <c r="AF4" s="625"/>
      <c r="AG4" s="625"/>
      <c r="AH4" s="625"/>
      <c r="AI4" s="625"/>
      <c r="AJ4" s="625"/>
      <c r="AK4" s="626"/>
      <c r="AL4" s="624" t="s">
        <v>225</v>
      </c>
      <c r="AM4" s="625"/>
      <c r="AN4" s="625"/>
      <c r="AO4" s="626"/>
      <c r="AP4" s="630" t="s">
        <v>227</v>
      </c>
      <c r="AQ4" s="630"/>
      <c r="AR4" s="630"/>
      <c r="AS4" s="630"/>
      <c r="AT4" s="630"/>
      <c r="AU4" s="630"/>
      <c r="AV4" s="630"/>
      <c r="AW4" s="630"/>
      <c r="AX4" s="630"/>
      <c r="AY4" s="630"/>
      <c r="AZ4" s="630"/>
      <c r="BA4" s="630"/>
      <c r="BB4" s="630"/>
      <c r="BC4" s="630"/>
      <c r="BD4" s="630"/>
      <c r="BE4" s="630"/>
      <c r="BF4" s="630"/>
      <c r="BG4" s="630" t="s">
        <v>228</v>
      </c>
      <c r="BH4" s="630"/>
      <c r="BI4" s="630"/>
      <c r="BJ4" s="630"/>
      <c r="BK4" s="630"/>
      <c r="BL4" s="630"/>
      <c r="BM4" s="630"/>
      <c r="BN4" s="630"/>
      <c r="BO4" s="630" t="s">
        <v>225</v>
      </c>
      <c r="BP4" s="630"/>
      <c r="BQ4" s="630"/>
      <c r="BR4" s="630"/>
      <c r="BS4" s="630" t="s">
        <v>229</v>
      </c>
      <c r="BT4" s="630"/>
      <c r="BU4" s="630"/>
      <c r="BV4" s="630"/>
      <c r="BW4" s="630"/>
      <c r="BX4" s="630"/>
      <c r="BY4" s="630"/>
      <c r="BZ4" s="630"/>
      <c r="CA4" s="630"/>
      <c r="CB4" s="630"/>
      <c r="CD4" s="627" t="s">
        <v>230</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231</v>
      </c>
      <c r="C5" s="632"/>
      <c r="D5" s="632"/>
      <c r="E5" s="632"/>
      <c r="F5" s="632"/>
      <c r="G5" s="632"/>
      <c r="H5" s="632"/>
      <c r="I5" s="632"/>
      <c r="J5" s="632"/>
      <c r="K5" s="632"/>
      <c r="L5" s="632"/>
      <c r="M5" s="632"/>
      <c r="N5" s="632"/>
      <c r="O5" s="632"/>
      <c r="P5" s="632"/>
      <c r="Q5" s="633"/>
      <c r="R5" s="634">
        <v>6132019</v>
      </c>
      <c r="S5" s="635"/>
      <c r="T5" s="635"/>
      <c r="U5" s="635"/>
      <c r="V5" s="635"/>
      <c r="W5" s="635"/>
      <c r="X5" s="635"/>
      <c r="Y5" s="636"/>
      <c r="Z5" s="637">
        <v>16.8</v>
      </c>
      <c r="AA5" s="637"/>
      <c r="AB5" s="637"/>
      <c r="AC5" s="637"/>
      <c r="AD5" s="638">
        <v>6132019</v>
      </c>
      <c r="AE5" s="638"/>
      <c r="AF5" s="638"/>
      <c r="AG5" s="638"/>
      <c r="AH5" s="638"/>
      <c r="AI5" s="638"/>
      <c r="AJ5" s="638"/>
      <c r="AK5" s="638"/>
      <c r="AL5" s="639">
        <v>37.4</v>
      </c>
      <c r="AM5" s="640"/>
      <c r="AN5" s="640"/>
      <c r="AO5" s="641"/>
      <c r="AP5" s="631" t="s">
        <v>232</v>
      </c>
      <c r="AQ5" s="632"/>
      <c r="AR5" s="632"/>
      <c r="AS5" s="632"/>
      <c r="AT5" s="632"/>
      <c r="AU5" s="632"/>
      <c r="AV5" s="632"/>
      <c r="AW5" s="632"/>
      <c r="AX5" s="632"/>
      <c r="AY5" s="632"/>
      <c r="AZ5" s="632"/>
      <c r="BA5" s="632"/>
      <c r="BB5" s="632"/>
      <c r="BC5" s="632"/>
      <c r="BD5" s="632"/>
      <c r="BE5" s="632"/>
      <c r="BF5" s="633"/>
      <c r="BG5" s="645">
        <v>6132019</v>
      </c>
      <c r="BH5" s="646"/>
      <c r="BI5" s="646"/>
      <c r="BJ5" s="646"/>
      <c r="BK5" s="646"/>
      <c r="BL5" s="646"/>
      <c r="BM5" s="646"/>
      <c r="BN5" s="647"/>
      <c r="BO5" s="648">
        <v>100</v>
      </c>
      <c r="BP5" s="648"/>
      <c r="BQ5" s="648"/>
      <c r="BR5" s="648"/>
      <c r="BS5" s="649" t="s">
        <v>233</v>
      </c>
      <c r="BT5" s="649"/>
      <c r="BU5" s="649"/>
      <c r="BV5" s="649"/>
      <c r="BW5" s="649"/>
      <c r="BX5" s="649"/>
      <c r="BY5" s="649"/>
      <c r="BZ5" s="649"/>
      <c r="CA5" s="649"/>
      <c r="CB5" s="653"/>
      <c r="CD5" s="627" t="s">
        <v>227</v>
      </c>
      <c r="CE5" s="628"/>
      <c r="CF5" s="628"/>
      <c r="CG5" s="628"/>
      <c r="CH5" s="628"/>
      <c r="CI5" s="628"/>
      <c r="CJ5" s="628"/>
      <c r="CK5" s="628"/>
      <c r="CL5" s="628"/>
      <c r="CM5" s="628"/>
      <c r="CN5" s="628"/>
      <c r="CO5" s="628"/>
      <c r="CP5" s="628"/>
      <c r="CQ5" s="629"/>
      <c r="CR5" s="627" t="s">
        <v>234</v>
      </c>
      <c r="CS5" s="628"/>
      <c r="CT5" s="628"/>
      <c r="CU5" s="628"/>
      <c r="CV5" s="628"/>
      <c r="CW5" s="628"/>
      <c r="CX5" s="628"/>
      <c r="CY5" s="629"/>
      <c r="CZ5" s="627" t="s">
        <v>225</v>
      </c>
      <c r="DA5" s="628"/>
      <c r="DB5" s="628"/>
      <c r="DC5" s="629"/>
      <c r="DD5" s="627" t="s">
        <v>235</v>
      </c>
      <c r="DE5" s="628"/>
      <c r="DF5" s="628"/>
      <c r="DG5" s="628"/>
      <c r="DH5" s="628"/>
      <c r="DI5" s="628"/>
      <c r="DJ5" s="628"/>
      <c r="DK5" s="628"/>
      <c r="DL5" s="628"/>
      <c r="DM5" s="628"/>
      <c r="DN5" s="628"/>
      <c r="DO5" s="628"/>
      <c r="DP5" s="629"/>
      <c r="DQ5" s="627" t="s">
        <v>236</v>
      </c>
      <c r="DR5" s="628"/>
      <c r="DS5" s="628"/>
      <c r="DT5" s="628"/>
      <c r="DU5" s="628"/>
      <c r="DV5" s="628"/>
      <c r="DW5" s="628"/>
      <c r="DX5" s="628"/>
      <c r="DY5" s="628"/>
      <c r="DZ5" s="628"/>
      <c r="EA5" s="628"/>
      <c r="EB5" s="628"/>
      <c r="EC5" s="629"/>
    </row>
    <row r="6" spans="2:143" ht="11.25" customHeight="1" x14ac:dyDescent="0.15">
      <c r="B6" s="642" t="s">
        <v>237</v>
      </c>
      <c r="C6" s="643"/>
      <c r="D6" s="643"/>
      <c r="E6" s="643"/>
      <c r="F6" s="643"/>
      <c r="G6" s="643"/>
      <c r="H6" s="643"/>
      <c r="I6" s="643"/>
      <c r="J6" s="643"/>
      <c r="K6" s="643"/>
      <c r="L6" s="643"/>
      <c r="M6" s="643"/>
      <c r="N6" s="643"/>
      <c r="O6" s="643"/>
      <c r="P6" s="643"/>
      <c r="Q6" s="644"/>
      <c r="R6" s="645">
        <v>307600</v>
      </c>
      <c r="S6" s="646"/>
      <c r="T6" s="646"/>
      <c r="U6" s="646"/>
      <c r="V6" s="646"/>
      <c r="W6" s="646"/>
      <c r="X6" s="646"/>
      <c r="Y6" s="647"/>
      <c r="Z6" s="648">
        <v>0.8</v>
      </c>
      <c r="AA6" s="648"/>
      <c r="AB6" s="648"/>
      <c r="AC6" s="648"/>
      <c r="AD6" s="649">
        <v>307600</v>
      </c>
      <c r="AE6" s="649"/>
      <c r="AF6" s="649"/>
      <c r="AG6" s="649"/>
      <c r="AH6" s="649"/>
      <c r="AI6" s="649"/>
      <c r="AJ6" s="649"/>
      <c r="AK6" s="649"/>
      <c r="AL6" s="650">
        <v>1.9</v>
      </c>
      <c r="AM6" s="651"/>
      <c r="AN6" s="651"/>
      <c r="AO6" s="652"/>
      <c r="AP6" s="642" t="s">
        <v>238</v>
      </c>
      <c r="AQ6" s="643"/>
      <c r="AR6" s="643"/>
      <c r="AS6" s="643"/>
      <c r="AT6" s="643"/>
      <c r="AU6" s="643"/>
      <c r="AV6" s="643"/>
      <c r="AW6" s="643"/>
      <c r="AX6" s="643"/>
      <c r="AY6" s="643"/>
      <c r="AZ6" s="643"/>
      <c r="BA6" s="643"/>
      <c r="BB6" s="643"/>
      <c r="BC6" s="643"/>
      <c r="BD6" s="643"/>
      <c r="BE6" s="643"/>
      <c r="BF6" s="644"/>
      <c r="BG6" s="645">
        <v>6132019</v>
      </c>
      <c r="BH6" s="646"/>
      <c r="BI6" s="646"/>
      <c r="BJ6" s="646"/>
      <c r="BK6" s="646"/>
      <c r="BL6" s="646"/>
      <c r="BM6" s="646"/>
      <c r="BN6" s="647"/>
      <c r="BO6" s="648">
        <v>100</v>
      </c>
      <c r="BP6" s="648"/>
      <c r="BQ6" s="648"/>
      <c r="BR6" s="648"/>
      <c r="BS6" s="649" t="s">
        <v>233</v>
      </c>
      <c r="BT6" s="649"/>
      <c r="BU6" s="649"/>
      <c r="BV6" s="649"/>
      <c r="BW6" s="649"/>
      <c r="BX6" s="649"/>
      <c r="BY6" s="649"/>
      <c r="BZ6" s="649"/>
      <c r="CA6" s="649"/>
      <c r="CB6" s="653"/>
      <c r="CD6" s="656" t="s">
        <v>239</v>
      </c>
      <c r="CE6" s="657"/>
      <c r="CF6" s="657"/>
      <c r="CG6" s="657"/>
      <c r="CH6" s="657"/>
      <c r="CI6" s="657"/>
      <c r="CJ6" s="657"/>
      <c r="CK6" s="657"/>
      <c r="CL6" s="657"/>
      <c r="CM6" s="657"/>
      <c r="CN6" s="657"/>
      <c r="CO6" s="657"/>
      <c r="CP6" s="657"/>
      <c r="CQ6" s="658"/>
      <c r="CR6" s="645">
        <v>214925</v>
      </c>
      <c r="CS6" s="646"/>
      <c r="CT6" s="646"/>
      <c r="CU6" s="646"/>
      <c r="CV6" s="646"/>
      <c r="CW6" s="646"/>
      <c r="CX6" s="646"/>
      <c r="CY6" s="647"/>
      <c r="CZ6" s="639">
        <v>0.6</v>
      </c>
      <c r="DA6" s="640"/>
      <c r="DB6" s="640"/>
      <c r="DC6" s="659"/>
      <c r="DD6" s="654" t="s">
        <v>129</v>
      </c>
      <c r="DE6" s="646"/>
      <c r="DF6" s="646"/>
      <c r="DG6" s="646"/>
      <c r="DH6" s="646"/>
      <c r="DI6" s="646"/>
      <c r="DJ6" s="646"/>
      <c r="DK6" s="646"/>
      <c r="DL6" s="646"/>
      <c r="DM6" s="646"/>
      <c r="DN6" s="646"/>
      <c r="DO6" s="646"/>
      <c r="DP6" s="647"/>
      <c r="DQ6" s="654">
        <v>214901</v>
      </c>
      <c r="DR6" s="646"/>
      <c r="DS6" s="646"/>
      <c r="DT6" s="646"/>
      <c r="DU6" s="646"/>
      <c r="DV6" s="646"/>
      <c r="DW6" s="646"/>
      <c r="DX6" s="646"/>
      <c r="DY6" s="646"/>
      <c r="DZ6" s="646"/>
      <c r="EA6" s="646"/>
      <c r="EB6" s="646"/>
      <c r="EC6" s="655"/>
    </row>
    <row r="7" spans="2:143" ht="11.25" customHeight="1" x14ac:dyDescent="0.15">
      <c r="B7" s="642" t="s">
        <v>240</v>
      </c>
      <c r="C7" s="643"/>
      <c r="D7" s="643"/>
      <c r="E7" s="643"/>
      <c r="F7" s="643"/>
      <c r="G7" s="643"/>
      <c r="H7" s="643"/>
      <c r="I7" s="643"/>
      <c r="J7" s="643"/>
      <c r="K7" s="643"/>
      <c r="L7" s="643"/>
      <c r="M7" s="643"/>
      <c r="N7" s="643"/>
      <c r="O7" s="643"/>
      <c r="P7" s="643"/>
      <c r="Q7" s="644"/>
      <c r="R7" s="645">
        <v>3123</v>
      </c>
      <c r="S7" s="646"/>
      <c r="T7" s="646"/>
      <c r="U7" s="646"/>
      <c r="V7" s="646"/>
      <c r="W7" s="646"/>
      <c r="X7" s="646"/>
      <c r="Y7" s="647"/>
      <c r="Z7" s="648">
        <v>0</v>
      </c>
      <c r="AA7" s="648"/>
      <c r="AB7" s="648"/>
      <c r="AC7" s="648"/>
      <c r="AD7" s="649">
        <v>3123</v>
      </c>
      <c r="AE7" s="649"/>
      <c r="AF7" s="649"/>
      <c r="AG7" s="649"/>
      <c r="AH7" s="649"/>
      <c r="AI7" s="649"/>
      <c r="AJ7" s="649"/>
      <c r="AK7" s="649"/>
      <c r="AL7" s="650">
        <v>0</v>
      </c>
      <c r="AM7" s="651"/>
      <c r="AN7" s="651"/>
      <c r="AO7" s="652"/>
      <c r="AP7" s="642" t="s">
        <v>241</v>
      </c>
      <c r="AQ7" s="643"/>
      <c r="AR7" s="643"/>
      <c r="AS7" s="643"/>
      <c r="AT7" s="643"/>
      <c r="AU7" s="643"/>
      <c r="AV7" s="643"/>
      <c r="AW7" s="643"/>
      <c r="AX7" s="643"/>
      <c r="AY7" s="643"/>
      <c r="AZ7" s="643"/>
      <c r="BA7" s="643"/>
      <c r="BB7" s="643"/>
      <c r="BC7" s="643"/>
      <c r="BD7" s="643"/>
      <c r="BE7" s="643"/>
      <c r="BF7" s="644"/>
      <c r="BG7" s="645">
        <v>2505835</v>
      </c>
      <c r="BH7" s="646"/>
      <c r="BI7" s="646"/>
      <c r="BJ7" s="646"/>
      <c r="BK7" s="646"/>
      <c r="BL7" s="646"/>
      <c r="BM7" s="646"/>
      <c r="BN7" s="647"/>
      <c r="BO7" s="648">
        <v>40.9</v>
      </c>
      <c r="BP7" s="648"/>
      <c r="BQ7" s="648"/>
      <c r="BR7" s="648"/>
      <c r="BS7" s="649" t="s">
        <v>233</v>
      </c>
      <c r="BT7" s="649"/>
      <c r="BU7" s="649"/>
      <c r="BV7" s="649"/>
      <c r="BW7" s="649"/>
      <c r="BX7" s="649"/>
      <c r="BY7" s="649"/>
      <c r="BZ7" s="649"/>
      <c r="CA7" s="649"/>
      <c r="CB7" s="653"/>
      <c r="CD7" s="660" t="s">
        <v>242</v>
      </c>
      <c r="CE7" s="661"/>
      <c r="CF7" s="661"/>
      <c r="CG7" s="661"/>
      <c r="CH7" s="661"/>
      <c r="CI7" s="661"/>
      <c r="CJ7" s="661"/>
      <c r="CK7" s="661"/>
      <c r="CL7" s="661"/>
      <c r="CM7" s="661"/>
      <c r="CN7" s="661"/>
      <c r="CO7" s="661"/>
      <c r="CP7" s="661"/>
      <c r="CQ7" s="662"/>
      <c r="CR7" s="645">
        <v>4216704</v>
      </c>
      <c r="CS7" s="646"/>
      <c r="CT7" s="646"/>
      <c r="CU7" s="646"/>
      <c r="CV7" s="646"/>
      <c r="CW7" s="646"/>
      <c r="CX7" s="646"/>
      <c r="CY7" s="647"/>
      <c r="CZ7" s="648">
        <v>12</v>
      </c>
      <c r="DA7" s="648"/>
      <c r="DB7" s="648"/>
      <c r="DC7" s="648"/>
      <c r="DD7" s="654">
        <v>530282</v>
      </c>
      <c r="DE7" s="646"/>
      <c r="DF7" s="646"/>
      <c r="DG7" s="646"/>
      <c r="DH7" s="646"/>
      <c r="DI7" s="646"/>
      <c r="DJ7" s="646"/>
      <c r="DK7" s="646"/>
      <c r="DL7" s="646"/>
      <c r="DM7" s="646"/>
      <c r="DN7" s="646"/>
      <c r="DO7" s="646"/>
      <c r="DP7" s="647"/>
      <c r="DQ7" s="654">
        <v>2663906</v>
      </c>
      <c r="DR7" s="646"/>
      <c r="DS7" s="646"/>
      <c r="DT7" s="646"/>
      <c r="DU7" s="646"/>
      <c r="DV7" s="646"/>
      <c r="DW7" s="646"/>
      <c r="DX7" s="646"/>
      <c r="DY7" s="646"/>
      <c r="DZ7" s="646"/>
      <c r="EA7" s="646"/>
      <c r="EB7" s="646"/>
      <c r="EC7" s="655"/>
    </row>
    <row r="8" spans="2:143" ht="11.25" customHeight="1" x14ac:dyDescent="0.15">
      <c r="B8" s="642" t="s">
        <v>243</v>
      </c>
      <c r="C8" s="643"/>
      <c r="D8" s="643"/>
      <c r="E8" s="643"/>
      <c r="F8" s="643"/>
      <c r="G8" s="643"/>
      <c r="H8" s="643"/>
      <c r="I8" s="643"/>
      <c r="J8" s="643"/>
      <c r="K8" s="643"/>
      <c r="L8" s="643"/>
      <c r="M8" s="643"/>
      <c r="N8" s="643"/>
      <c r="O8" s="643"/>
      <c r="P8" s="643"/>
      <c r="Q8" s="644"/>
      <c r="R8" s="645">
        <v>12896</v>
      </c>
      <c r="S8" s="646"/>
      <c r="T8" s="646"/>
      <c r="U8" s="646"/>
      <c r="V8" s="646"/>
      <c r="W8" s="646"/>
      <c r="X8" s="646"/>
      <c r="Y8" s="647"/>
      <c r="Z8" s="648">
        <v>0</v>
      </c>
      <c r="AA8" s="648"/>
      <c r="AB8" s="648"/>
      <c r="AC8" s="648"/>
      <c r="AD8" s="649">
        <v>12896</v>
      </c>
      <c r="AE8" s="649"/>
      <c r="AF8" s="649"/>
      <c r="AG8" s="649"/>
      <c r="AH8" s="649"/>
      <c r="AI8" s="649"/>
      <c r="AJ8" s="649"/>
      <c r="AK8" s="649"/>
      <c r="AL8" s="650">
        <v>0.1</v>
      </c>
      <c r="AM8" s="651"/>
      <c r="AN8" s="651"/>
      <c r="AO8" s="652"/>
      <c r="AP8" s="642" t="s">
        <v>244</v>
      </c>
      <c r="AQ8" s="643"/>
      <c r="AR8" s="643"/>
      <c r="AS8" s="643"/>
      <c r="AT8" s="643"/>
      <c r="AU8" s="643"/>
      <c r="AV8" s="643"/>
      <c r="AW8" s="643"/>
      <c r="AX8" s="643"/>
      <c r="AY8" s="643"/>
      <c r="AZ8" s="643"/>
      <c r="BA8" s="643"/>
      <c r="BB8" s="643"/>
      <c r="BC8" s="643"/>
      <c r="BD8" s="643"/>
      <c r="BE8" s="643"/>
      <c r="BF8" s="644"/>
      <c r="BG8" s="645">
        <v>98244</v>
      </c>
      <c r="BH8" s="646"/>
      <c r="BI8" s="646"/>
      <c r="BJ8" s="646"/>
      <c r="BK8" s="646"/>
      <c r="BL8" s="646"/>
      <c r="BM8" s="646"/>
      <c r="BN8" s="647"/>
      <c r="BO8" s="648">
        <v>1.6</v>
      </c>
      <c r="BP8" s="648"/>
      <c r="BQ8" s="648"/>
      <c r="BR8" s="648"/>
      <c r="BS8" s="654" t="s">
        <v>233</v>
      </c>
      <c r="BT8" s="646"/>
      <c r="BU8" s="646"/>
      <c r="BV8" s="646"/>
      <c r="BW8" s="646"/>
      <c r="BX8" s="646"/>
      <c r="BY8" s="646"/>
      <c r="BZ8" s="646"/>
      <c r="CA8" s="646"/>
      <c r="CB8" s="655"/>
      <c r="CD8" s="660" t="s">
        <v>245</v>
      </c>
      <c r="CE8" s="661"/>
      <c r="CF8" s="661"/>
      <c r="CG8" s="661"/>
      <c r="CH8" s="661"/>
      <c r="CI8" s="661"/>
      <c r="CJ8" s="661"/>
      <c r="CK8" s="661"/>
      <c r="CL8" s="661"/>
      <c r="CM8" s="661"/>
      <c r="CN8" s="661"/>
      <c r="CO8" s="661"/>
      <c r="CP8" s="661"/>
      <c r="CQ8" s="662"/>
      <c r="CR8" s="645">
        <v>10889933</v>
      </c>
      <c r="CS8" s="646"/>
      <c r="CT8" s="646"/>
      <c r="CU8" s="646"/>
      <c r="CV8" s="646"/>
      <c r="CW8" s="646"/>
      <c r="CX8" s="646"/>
      <c r="CY8" s="647"/>
      <c r="CZ8" s="648">
        <v>31</v>
      </c>
      <c r="DA8" s="648"/>
      <c r="DB8" s="648"/>
      <c r="DC8" s="648"/>
      <c r="DD8" s="654">
        <v>401598</v>
      </c>
      <c r="DE8" s="646"/>
      <c r="DF8" s="646"/>
      <c r="DG8" s="646"/>
      <c r="DH8" s="646"/>
      <c r="DI8" s="646"/>
      <c r="DJ8" s="646"/>
      <c r="DK8" s="646"/>
      <c r="DL8" s="646"/>
      <c r="DM8" s="646"/>
      <c r="DN8" s="646"/>
      <c r="DO8" s="646"/>
      <c r="DP8" s="647"/>
      <c r="DQ8" s="654">
        <v>5071037</v>
      </c>
      <c r="DR8" s="646"/>
      <c r="DS8" s="646"/>
      <c r="DT8" s="646"/>
      <c r="DU8" s="646"/>
      <c r="DV8" s="646"/>
      <c r="DW8" s="646"/>
      <c r="DX8" s="646"/>
      <c r="DY8" s="646"/>
      <c r="DZ8" s="646"/>
      <c r="EA8" s="646"/>
      <c r="EB8" s="646"/>
      <c r="EC8" s="655"/>
    </row>
    <row r="9" spans="2:143" ht="11.25" customHeight="1" x14ac:dyDescent="0.15">
      <c r="B9" s="642" t="s">
        <v>246</v>
      </c>
      <c r="C9" s="643"/>
      <c r="D9" s="643"/>
      <c r="E9" s="643"/>
      <c r="F9" s="643"/>
      <c r="G9" s="643"/>
      <c r="H9" s="643"/>
      <c r="I9" s="643"/>
      <c r="J9" s="643"/>
      <c r="K9" s="643"/>
      <c r="L9" s="643"/>
      <c r="M9" s="643"/>
      <c r="N9" s="643"/>
      <c r="O9" s="643"/>
      <c r="P9" s="643"/>
      <c r="Q9" s="644"/>
      <c r="R9" s="645">
        <v>8615</v>
      </c>
      <c r="S9" s="646"/>
      <c r="T9" s="646"/>
      <c r="U9" s="646"/>
      <c r="V9" s="646"/>
      <c r="W9" s="646"/>
      <c r="X9" s="646"/>
      <c r="Y9" s="647"/>
      <c r="Z9" s="648">
        <v>0</v>
      </c>
      <c r="AA9" s="648"/>
      <c r="AB9" s="648"/>
      <c r="AC9" s="648"/>
      <c r="AD9" s="649">
        <v>8615</v>
      </c>
      <c r="AE9" s="649"/>
      <c r="AF9" s="649"/>
      <c r="AG9" s="649"/>
      <c r="AH9" s="649"/>
      <c r="AI9" s="649"/>
      <c r="AJ9" s="649"/>
      <c r="AK9" s="649"/>
      <c r="AL9" s="650">
        <v>0.1</v>
      </c>
      <c r="AM9" s="651"/>
      <c r="AN9" s="651"/>
      <c r="AO9" s="652"/>
      <c r="AP9" s="642" t="s">
        <v>247</v>
      </c>
      <c r="AQ9" s="643"/>
      <c r="AR9" s="643"/>
      <c r="AS9" s="643"/>
      <c r="AT9" s="643"/>
      <c r="AU9" s="643"/>
      <c r="AV9" s="643"/>
      <c r="AW9" s="643"/>
      <c r="AX9" s="643"/>
      <c r="AY9" s="643"/>
      <c r="AZ9" s="643"/>
      <c r="BA9" s="643"/>
      <c r="BB9" s="643"/>
      <c r="BC9" s="643"/>
      <c r="BD9" s="643"/>
      <c r="BE9" s="643"/>
      <c r="BF9" s="644"/>
      <c r="BG9" s="645">
        <v>2037487</v>
      </c>
      <c r="BH9" s="646"/>
      <c r="BI9" s="646"/>
      <c r="BJ9" s="646"/>
      <c r="BK9" s="646"/>
      <c r="BL9" s="646"/>
      <c r="BM9" s="646"/>
      <c r="BN9" s="647"/>
      <c r="BO9" s="648">
        <v>33.200000000000003</v>
      </c>
      <c r="BP9" s="648"/>
      <c r="BQ9" s="648"/>
      <c r="BR9" s="648"/>
      <c r="BS9" s="654" t="s">
        <v>129</v>
      </c>
      <c r="BT9" s="646"/>
      <c r="BU9" s="646"/>
      <c r="BV9" s="646"/>
      <c r="BW9" s="646"/>
      <c r="BX9" s="646"/>
      <c r="BY9" s="646"/>
      <c r="BZ9" s="646"/>
      <c r="CA9" s="646"/>
      <c r="CB9" s="655"/>
      <c r="CD9" s="660" t="s">
        <v>248</v>
      </c>
      <c r="CE9" s="661"/>
      <c r="CF9" s="661"/>
      <c r="CG9" s="661"/>
      <c r="CH9" s="661"/>
      <c r="CI9" s="661"/>
      <c r="CJ9" s="661"/>
      <c r="CK9" s="661"/>
      <c r="CL9" s="661"/>
      <c r="CM9" s="661"/>
      <c r="CN9" s="661"/>
      <c r="CO9" s="661"/>
      <c r="CP9" s="661"/>
      <c r="CQ9" s="662"/>
      <c r="CR9" s="645">
        <v>1740716</v>
      </c>
      <c r="CS9" s="646"/>
      <c r="CT9" s="646"/>
      <c r="CU9" s="646"/>
      <c r="CV9" s="646"/>
      <c r="CW9" s="646"/>
      <c r="CX9" s="646"/>
      <c r="CY9" s="647"/>
      <c r="CZ9" s="648">
        <v>5</v>
      </c>
      <c r="DA9" s="648"/>
      <c r="DB9" s="648"/>
      <c r="DC9" s="648"/>
      <c r="DD9" s="654">
        <v>37468</v>
      </c>
      <c r="DE9" s="646"/>
      <c r="DF9" s="646"/>
      <c r="DG9" s="646"/>
      <c r="DH9" s="646"/>
      <c r="DI9" s="646"/>
      <c r="DJ9" s="646"/>
      <c r="DK9" s="646"/>
      <c r="DL9" s="646"/>
      <c r="DM9" s="646"/>
      <c r="DN9" s="646"/>
      <c r="DO9" s="646"/>
      <c r="DP9" s="647"/>
      <c r="DQ9" s="654">
        <v>1617936</v>
      </c>
      <c r="DR9" s="646"/>
      <c r="DS9" s="646"/>
      <c r="DT9" s="646"/>
      <c r="DU9" s="646"/>
      <c r="DV9" s="646"/>
      <c r="DW9" s="646"/>
      <c r="DX9" s="646"/>
      <c r="DY9" s="646"/>
      <c r="DZ9" s="646"/>
      <c r="EA9" s="646"/>
      <c r="EB9" s="646"/>
      <c r="EC9" s="655"/>
    </row>
    <row r="10" spans="2:143" ht="11.25" customHeight="1" x14ac:dyDescent="0.15">
      <c r="B10" s="642" t="s">
        <v>249</v>
      </c>
      <c r="C10" s="643"/>
      <c r="D10" s="643"/>
      <c r="E10" s="643"/>
      <c r="F10" s="643"/>
      <c r="G10" s="643"/>
      <c r="H10" s="643"/>
      <c r="I10" s="643"/>
      <c r="J10" s="643"/>
      <c r="K10" s="643"/>
      <c r="L10" s="643"/>
      <c r="M10" s="643"/>
      <c r="N10" s="643"/>
      <c r="O10" s="643"/>
      <c r="P10" s="643"/>
      <c r="Q10" s="644"/>
      <c r="R10" s="645" t="s">
        <v>233</v>
      </c>
      <c r="S10" s="646"/>
      <c r="T10" s="646"/>
      <c r="U10" s="646"/>
      <c r="V10" s="646"/>
      <c r="W10" s="646"/>
      <c r="X10" s="646"/>
      <c r="Y10" s="647"/>
      <c r="Z10" s="648" t="s">
        <v>233</v>
      </c>
      <c r="AA10" s="648"/>
      <c r="AB10" s="648"/>
      <c r="AC10" s="648"/>
      <c r="AD10" s="649" t="s">
        <v>129</v>
      </c>
      <c r="AE10" s="649"/>
      <c r="AF10" s="649"/>
      <c r="AG10" s="649"/>
      <c r="AH10" s="649"/>
      <c r="AI10" s="649"/>
      <c r="AJ10" s="649"/>
      <c r="AK10" s="649"/>
      <c r="AL10" s="650" t="s">
        <v>233</v>
      </c>
      <c r="AM10" s="651"/>
      <c r="AN10" s="651"/>
      <c r="AO10" s="652"/>
      <c r="AP10" s="642" t="s">
        <v>250</v>
      </c>
      <c r="AQ10" s="643"/>
      <c r="AR10" s="643"/>
      <c r="AS10" s="643"/>
      <c r="AT10" s="643"/>
      <c r="AU10" s="643"/>
      <c r="AV10" s="643"/>
      <c r="AW10" s="643"/>
      <c r="AX10" s="643"/>
      <c r="AY10" s="643"/>
      <c r="AZ10" s="643"/>
      <c r="BA10" s="643"/>
      <c r="BB10" s="643"/>
      <c r="BC10" s="643"/>
      <c r="BD10" s="643"/>
      <c r="BE10" s="643"/>
      <c r="BF10" s="644"/>
      <c r="BG10" s="645">
        <v>144538</v>
      </c>
      <c r="BH10" s="646"/>
      <c r="BI10" s="646"/>
      <c r="BJ10" s="646"/>
      <c r="BK10" s="646"/>
      <c r="BL10" s="646"/>
      <c r="BM10" s="646"/>
      <c r="BN10" s="647"/>
      <c r="BO10" s="648">
        <v>2.4</v>
      </c>
      <c r="BP10" s="648"/>
      <c r="BQ10" s="648"/>
      <c r="BR10" s="648"/>
      <c r="BS10" s="654" t="s">
        <v>233</v>
      </c>
      <c r="BT10" s="646"/>
      <c r="BU10" s="646"/>
      <c r="BV10" s="646"/>
      <c r="BW10" s="646"/>
      <c r="BX10" s="646"/>
      <c r="BY10" s="646"/>
      <c r="BZ10" s="646"/>
      <c r="CA10" s="646"/>
      <c r="CB10" s="655"/>
      <c r="CD10" s="660" t="s">
        <v>251</v>
      </c>
      <c r="CE10" s="661"/>
      <c r="CF10" s="661"/>
      <c r="CG10" s="661"/>
      <c r="CH10" s="661"/>
      <c r="CI10" s="661"/>
      <c r="CJ10" s="661"/>
      <c r="CK10" s="661"/>
      <c r="CL10" s="661"/>
      <c r="CM10" s="661"/>
      <c r="CN10" s="661"/>
      <c r="CO10" s="661"/>
      <c r="CP10" s="661"/>
      <c r="CQ10" s="662"/>
      <c r="CR10" s="645" t="s">
        <v>129</v>
      </c>
      <c r="CS10" s="646"/>
      <c r="CT10" s="646"/>
      <c r="CU10" s="646"/>
      <c r="CV10" s="646"/>
      <c r="CW10" s="646"/>
      <c r="CX10" s="646"/>
      <c r="CY10" s="647"/>
      <c r="CZ10" s="648" t="s">
        <v>129</v>
      </c>
      <c r="DA10" s="648"/>
      <c r="DB10" s="648"/>
      <c r="DC10" s="648"/>
      <c r="DD10" s="654" t="s">
        <v>129</v>
      </c>
      <c r="DE10" s="646"/>
      <c r="DF10" s="646"/>
      <c r="DG10" s="646"/>
      <c r="DH10" s="646"/>
      <c r="DI10" s="646"/>
      <c r="DJ10" s="646"/>
      <c r="DK10" s="646"/>
      <c r="DL10" s="646"/>
      <c r="DM10" s="646"/>
      <c r="DN10" s="646"/>
      <c r="DO10" s="646"/>
      <c r="DP10" s="647"/>
      <c r="DQ10" s="654" t="s">
        <v>129</v>
      </c>
      <c r="DR10" s="646"/>
      <c r="DS10" s="646"/>
      <c r="DT10" s="646"/>
      <c r="DU10" s="646"/>
      <c r="DV10" s="646"/>
      <c r="DW10" s="646"/>
      <c r="DX10" s="646"/>
      <c r="DY10" s="646"/>
      <c r="DZ10" s="646"/>
      <c r="EA10" s="646"/>
      <c r="EB10" s="646"/>
      <c r="EC10" s="655"/>
    </row>
    <row r="11" spans="2:143" ht="11.25" customHeight="1" x14ac:dyDescent="0.15">
      <c r="B11" s="642" t="s">
        <v>252</v>
      </c>
      <c r="C11" s="643"/>
      <c r="D11" s="643"/>
      <c r="E11" s="643"/>
      <c r="F11" s="643"/>
      <c r="G11" s="643"/>
      <c r="H11" s="643"/>
      <c r="I11" s="643"/>
      <c r="J11" s="643"/>
      <c r="K11" s="643"/>
      <c r="L11" s="643"/>
      <c r="M11" s="643"/>
      <c r="N11" s="643"/>
      <c r="O11" s="643"/>
      <c r="P11" s="643"/>
      <c r="Q11" s="644"/>
      <c r="R11" s="645">
        <v>1034993</v>
      </c>
      <c r="S11" s="646"/>
      <c r="T11" s="646"/>
      <c r="U11" s="646"/>
      <c r="V11" s="646"/>
      <c r="W11" s="646"/>
      <c r="X11" s="646"/>
      <c r="Y11" s="647"/>
      <c r="Z11" s="650">
        <v>2.8</v>
      </c>
      <c r="AA11" s="651"/>
      <c r="AB11" s="651"/>
      <c r="AC11" s="663"/>
      <c r="AD11" s="654">
        <v>1034993</v>
      </c>
      <c r="AE11" s="646"/>
      <c r="AF11" s="646"/>
      <c r="AG11" s="646"/>
      <c r="AH11" s="646"/>
      <c r="AI11" s="646"/>
      <c r="AJ11" s="646"/>
      <c r="AK11" s="647"/>
      <c r="AL11" s="650">
        <v>6.3</v>
      </c>
      <c r="AM11" s="651"/>
      <c r="AN11" s="651"/>
      <c r="AO11" s="652"/>
      <c r="AP11" s="642" t="s">
        <v>253</v>
      </c>
      <c r="AQ11" s="643"/>
      <c r="AR11" s="643"/>
      <c r="AS11" s="643"/>
      <c r="AT11" s="643"/>
      <c r="AU11" s="643"/>
      <c r="AV11" s="643"/>
      <c r="AW11" s="643"/>
      <c r="AX11" s="643"/>
      <c r="AY11" s="643"/>
      <c r="AZ11" s="643"/>
      <c r="BA11" s="643"/>
      <c r="BB11" s="643"/>
      <c r="BC11" s="643"/>
      <c r="BD11" s="643"/>
      <c r="BE11" s="643"/>
      <c r="BF11" s="644"/>
      <c r="BG11" s="645">
        <v>225566</v>
      </c>
      <c r="BH11" s="646"/>
      <c r="BI11" s="646"/>
      <c r="BJ11" s="646"/>
      <c r="BK11" s="646"/>
      <c r="BL11" s="646"/>
      <c r="BM11" s="646"/>
      <c r="BN11" s="647"/>
      <c r="BO11" s="648">
        <v>3.7</v>
      </c>
      <c r="BP11" s="648"/>
      <c r="BQ11" s="648"/>
      <c r="BR11" s="648"/>
      <c r="BS11" s="654" t="s">
        <v>129</v>
      </c>
      <c r="BT11" s="646"/>
      <c r="BU11" s="646"/>
      <c r="BV11" s="646"/>
      <c r="BW11" s="646"/>
      <c r="BX11" s="646"/>
      <c r="BY11" s="646"/>
      <c r="BZ11" s="646"/>
      <c r="CA11" s="646"/>
      <c r="CB11" s="655"/>
      <c r="CD11" s="660" t="s">
        <v>254</v>
      </c>
      <c r="CE11" s="661"/>
      <c r="CF11" s="661"/>
      <c r="CG11" s="661"/>
      <c r="CH11" s="661"/>
      <c r="CI11" s="661"/>
      <c r="CJ11" s="661"/>
      <c r="CK11" s="661"/>
      <c r="CL11" s="661"/>
      <c r="CM11" s="661"/>
      <c r="CN11" s="661"/>
      <c r="CO11" s="661"/>
      <c r="CP11" s="661"/>
      <c r="CQ11" s="662"/>
      <c r="CR11" s="645">
        <v>1621601</v>
      </c>
      <c r="CS11" s="646"/>
      <c r="CT11" s="646"/>
      <c r="CU11" s="646"/>
      <c r="CV11" s="646"/>
      <c r="CW11" s="646"/>
      <c r="CX11" s="646"/>
      <c r="CY11" s="647"/>
      <c r="CZ11" s="648">
        <v>4.5999999999999996</v>
      </c>
      <c r="DA11" s="648"/>
      <c r="DB11" s="648"/>
      <c r="DC11" s="648"/>
      <c r="DD11" s="654">
        <v>582381</v>
      </c>
      <c r="DE11" s="646"/>
      <c r="DF11" s="646"/>
      <c r="DG11" s="646"/>
      <c r="DH11" s="646"/>
      <c r="DI11" s="646"/>
      <c r="DJ11" s="646"/>
      <c r="DK11" s="646"/>
      <c r="DL11" s="646"/>
      <c r="DM11" s="646"/>
      <c r="DN11" s="646"/>
      <c r="DO11" s="646"/>
      <c r="DP11" s="647"/>
      <c r="DQ11" s="654">
        <v>744550</v>
      </c>
      <c r="DR11" s="646"/>
      <c r="DS11" s="646"/>
      <c r="DT11" s="646"/>
      <c r="DU11" s="646"/>
      <c r="DV11" s="646"/>
      <c r="DW11" s="646"/>
      <c r="DX11" s="646"/>
      <c r="DY11" s="646"/>
      <c r="DZ11" s="646"/>
      <c r="EA11" s="646"/>
      <c r="EB11" s="646"/>
      <c r="EC11" s="655"/>
    </row>
    <row r="12" spans="2:143" ht="11.25" customHeight="1" x14ac:dyDescent="0.15">
      <c r="B12" s="642" t="s">
        <v>255</v>
      </c>
      <c r="C12" s="643"/>
      <c r="D12" s="643"/>
      <c r="E12" s="643"/>
      <c r="F12" s="643"/>
      <c r="G12" s="643"/>
      <c r="H12" s="643"/>
      <c r="I12" s="643"/>
      <c r="J12" s="643"/>
      <c r="K12" s="643"/>
      <c r="L12" s="643"/>
      <c r="M12" s="643"/>
      <c r="N12" s="643"/>
      <c r="O12" s="643"/>
      <c r="P12" s="643"/>
      <c r="Q12" s="644"/>
      <c r="R12" s="645">
        <v>35376</v>
      </c>
      <c r="S12" s="646"/>
      <c r="T12" s="646"/>
      <c r="U12" s="646"/>
      <c r="V12" s="646"/>
      <c r="W12" s="646"/>
      <c r="X12" s="646"/>
      <c r="Y12" s="647"/>
      <c r="Z12" s="648">
        <v>0.1</v>
      </c>
      <c r="AA12" s="648"/>
      <c r="AB12" s="648"/>
      <c r="AC12" s="648"/>
      <c r="AD12" s="649">
        <v>35376</v>
      </c>
      <c r="AE12" s="649"/>
      <c r="AF12" s="649"/>
      <c r="AG12" s="649"/>
      <c r="AH12" s="649"/>
      <c r="AI12" s="649"/>
      <c r="AJ12" s="649"/>
      <c r="AK12" s="649"/>
      <c r="AL12" s="650">
        <v>0.2</v>
      </c>
      <c r="AM12" s="651"/>
      <c r="AN12" s="651"/>
      <c r="AO12" s="652"/>
      <c r="AP12" s="642" t="s">
        <v>256</v>
      </c>
      <c r="AQ12" s="643"/>
      <c r="AR12" s="643"/>
      <c r="AS12" s="643"/>
      <c r="AT12" s="643"/>
      <c r="AU12" s="643"/>
      <c r="AV12" s="643"/>
      <c r="AW12" s="643"/>
      <c r="AX12" s="643"/>
      <c r="AY12" s="643"/>
      <c r="AZ12" s="643"/>
      <c r="BA12" s="643"/>
      <c r="BB12" s="643"/>
      <c r="BC12" s="643"/>
      <c r="BD12" s="643"/>
      <c r="BE12" s="643"/>
      <c r="BF12" s="644"/>
      <c r="BG12" s="645">
        <v>2999630</v>
      </c>
      <c r="BH12" s="646"/>
      <c r="BI12" s="646"/>
      <c r="BJ12" s="646"/>
      <c r="BK12" s="646"/>
      <c r="BL12" s="646"/>
      <c r="BM12" s="646"/>
      <c r="BN12" s="647"/>
      <c r="BO12" s="648">
        <v>48.9</v>
      </c>
      <c r="BP12" s="648"/>
      <c r="BQ12" s="648"/>
      <c r="BR12" s="648"/>
      <c r="BS12" s="654" t="s">
        <v>233</v>
      </c>
      <c r="BT12" s="646"/>
      <c r="BU12" s="646"/>
      <c r="BV12" s="646"/>
      <c r="BW12" s="646"/>
      <c r="BX12" s="646"/>
      <c r="BY12" s="646"/>
      <c r="BZ12" s="646"/>
      <c r="CA12" s="646"/>
      <c r="CB12" s="655"/>
      <c r="CD12" s="660" t="s">
        <v>257</v>
      </c>
      <c r="CE12" s="661"/>
      <c r="CF12" s="661"/>
      <c r="CG12" s="661"/>
      <c r="CH12" s="661"/>
      <c r="CI12" s="661"/>
      <c r="CJ12" s="661"/>
      <c r="CK12" s="661"/>
      <c r="CL12" s="661"/>
      <c r="CM12" s="661"/>
      <c r="CN12" s="661"/>
      <c r="CO12" s="661"/>
      <c r="CP12" s="661"/>
      <c r="CQ12" s="662"/>
      <c r="CR12" s="645">
        <v>503532</v>
      </c>
      <c r="CS12" s="646"/>
      <c r="CT12" s="646"/>
      <c r="CU12" s="646"/>
      <c r="CV12" s="646"/>
      <c r="CW12" s="646"/>
      <c r="CX12" s="646"/>
      <c r="CY12" s="647"/>
      <c r="CZ12" s="648">
        <v>1.4</v>
      </c>
      <c r="DA12" s="648"/>
      <c r="DB12" s="648"/>
      <c r="DC12" s="648"/>
      <c r="DD12" s="654">
        <v>287139</v>
      </c>
      <c r="DE12" s="646"/>
      <c r="DF12" s="646"/>
      <c r="DG12" s="646"/>
      <c r="DH12" s="646"/>
      <c r="DI12" s="646"/>
      <c r="DJ12" s="646"/>
      <c r="DK12" s="646"/>
      <c r="DL12" s="646"/>
      <c r="DM12" s="646"/>
      <c r="DN12" s="646"/>
      <c r="DO12" s="646"/>
      <c r="DP12" s="647"/>
      <c r="DQ12" s="654">
        <v>200429</v>
      </c>
      <c r="DR12" s="646"/>
      <c r="DS12" s="646"/>
      <c r="DT12" s="646"/>
      <c r="DU12" s="646"/>
      <c r="DV12" s="646"/>
      <c r="DW12" s="646"/>
      <c r="DX12" s="646"/>
      <c r="DY12" s="646"/>
      <c r="DZ12" s="646"/>
      <c r="EA12" s="646"/>
      <c r="EB12" s="646"/>
      <c r="EC12" s="655"/>
    </row>
    <row r="13" spans="2:143" ht="11.25" customHeight="1" x14ac:dyDescent="0.15">
      <c r="B13" s="642" t="s">
        <v>258</v>
      </c>
      <c r="C13" s="643"/>
      <c r="D13" s="643"/>
      <c r="E13" s="643"/>
      <c r="F13" s="643"/>
      <c r="G13" s="643"/>
      <c r="H13" s="643"/>
      <c r="I13" s="643"/>
      <c r="J13" s="643"/>
      <c r="K13" s="643"/>
      <c r="L13" s="643"/>
      <c r="M13" s="643"/>
      <c r="N13" s="643"/>
      <c r="O13" s="643"/>
      <c r="P13" s="643"/>
      <c r="Q13" s="644"/>
      <c r="R13" s="645" t="s">
        <v>129</v>
      </c>
      <c r="S13" s="646"/>
      <c r="T13" s="646"/>
      <c r="U13" s="646"/>
      <c r="V13" s="646"/>
      <c r="W13" s="646"/>
      <c r="X13" s="646"/>
      <c r="Y13" s="647"/>
      <c r="Z13" s="648" t="s">
        <v>129</v>
      </c>
      <c r="AA13" s="648"/>
      <c r="AB13" s="648"/>
      <c r="AC13" s="648"/>
      <c r="AD13" s="649" t="s">
        <v>129</v>
      </c>
      <c r="AE13" s="649"/>
      <c r="AF13" s="649"/>
      <c r="AG13" s="649"/>
      <c r="AH13" s="649"/>
      <c r="AI13" s="649"/>
      <c r="AJ13" s="649"/>
      <c r="AK13" s="649"/>
      <c r="AL13" s="650" t="s">
        <v>129</v>
      </c>
      <c r="AM13" s="651"/>
      <c r="AN13" s="651"/>
      <c r="AO13" s="652"/>
      <c r="AP13" s="642" t="s">
        <v>259</v>
      </c>
      <c r="AQ13" s="643"/>
      <c r="AR13" s="643"/>
      <c r="AS13" s="643"/>
      <c r="AT13" s="643"/>
      <c r="AU13" s="643"/>
      <c r="AV13" s="643"/>
      <c r="AW13" s="643"/>
      <c r="AX13" s="643"/>
      <c r="AY13" s="643"/>
      <c r="AZ13" s="643"/>
      <c r="BA13" s="643"/>
      <c r="BB13" s="643"/>
      <c r="BC13" s="643"/>
      <c r="BD13" s="643"/>
      <c r="BE13" s="643"/>
      <c r="BF13" s="644"/>
      <c r="BG13" s="645">
        <v>2997022</v>
      </c>
      <c r="BH13" s="646"/>
      <c r="BI13" s="646"/>
      <c r="BJ13" s="646"/>
      <c r="BK13" s="646"/>
      <c r="BL13" s="646"/>
      <c r="BM13" s="646"/>
      <c r="BN13" s="647"/>
      <c r="BO13" s="648">
        <v>48.9</v>
      </c>
      <c r="BP13" s="648"/>
      <c r="BQ13" s="648"/>
      <c r="BR13" s="648"/>
      <c r="BS13" s="654" t="s">
        <v>233</v>
      </c>
      <c r="BT13" s="646"/>
      <c r="BU13" s="646"/>
      <c r="BV13" s="646"/>
      <c r="BW13" s="646"/>
      <c r="BX13" s="646"/>
      <c r="BY13" s="646"/>
      <c r="BZ13" s="646"/>
      <c r="CA13" s="646"/>
      <c r="CB13" s="655"/>
      <c r="CD13" s="660" t="s">
        <v>260</v>
      </c>
      <c r="CE13" s="661"/>
      <c r="CF13" s="661"/>
      <c r="CG13" s="661"/>
      <c r="CH13" s="661"/>
      <c r="CI13" s="661"/>
      <c r="CJ13" s="661"/>
      <c r="CK13" s="661"/>
      <c r="CL13" s="661"/>
      <c r="CM13" s="661"/>
      <c r="CN13" s="661"/>
      <c r="CO13" s="661"/>
      <c r="CP13" s="661"/>
      <c r="CQ13" s="662"/>
      <c r="CR13" s="645">
        <v>6002668</v>
      </c>
      <c r="CS13" s="646"/>
      <c r="CT13" s="646"/>
      <c r="CU13" s="646"/>
      <c r="CV13" s="646"/>
      <c r="CW13" s="646"/>
      <c r="CX13" s="646"/>
      <c r="CY13" s="647"/>
      <c r="CZ13" s="648">
        <v>17.100000000000001</v>
      </c>
      <c r="DA13" s="648"/>
      <c r="DB13" s="648"/>
      <c r="DC13" s="648"/>
      <c r="DD13" s="654">
        <v>4636686</v>
      </c>
      <c r="DE13" s="646"/>
      <c r="DF13" s="646"/>
      <c r="DG13" s="646"/>
      <c r="DH13" s="646"/>
      <c r="DI13" s="646"/>
      <c r="DJ13" s="646"/>
      <c r="DK13" s="646"/>
      <c r="DL13" s="646"/>
      <c r="DM13" s="646"/>
      <c r="DN13" s="646"/>
      <c r="DO13" s="646"/>
      <c r="DP13" s="647"/>
      <c r="DQ13" s="654">
        <v>1164522</v>
      </c>
      <c r="DR13" s="646"/>
      <c r="DS13" s="646"/>
      <c r="DT13" s="646"/>
      <c r="DU13" s="646"/>
      <c r="DV13" s="646"/>
      <c r="DW13" s="646"/>
      <c r="DX13" s="646"/>
      <c r="DY13" s="646"/>
      <c r="DZ13" s="646"/>
      <c r="EA13" s="646"/>
      <c r="EB13" s="646"/>
      <c r="EC13" s="655"/>
    </row>
    <row r="14" spans="2:143" ht="11.25" customHeight="1" x14ac:dyDescent="0.15">
      <c r="B14" s="642" t="s">
        <v>261</v>
      </c>
      <c r="C14" s="643"/>
      <c r="D14" s="643"/>
      <c r="E14" s="643"/>
      <c r="F14" s="643"/>
      <c r="G14" s="643"/>
      <c r="H14" s="643"/>
      <c r="I14" s="643"/>
      <c r="J14" s="643"/>
      <c r="K14" s="643"/>
      <c r="L14" s="643"/>
      <c r="M14" s="643"/>
      <c r="N14" s="643"/>
      <c r="O14" s="643"/>
      <c r="P14" s="643"/>
      <c r="Q14" s="644"/>
      <c r="R14" s="645">
        <v>37664</v>
      </c>
      <c r="S14" s="646"/>
      <c r="T14" s="646"/>
      <c r="U14" s="646"/>
      <c r="V14" s="646"/>
      <c r="W14" s="646"/>
      <c r="X14" s="646"/>
      <c r="Y14" s="647"/>
      <c r="Z14" s="648">
        <v>0.1</v>
      </c>
      <c r="AA14" s="648"/>
      <c r="AB14" s="648"/>
      <c r="AC14" s="648"/>
      <c r="AD14" s="649">
        <v>37664</v>
      </c>
      <c r="AE14" s="649"/>
      <c r="AF14" s="649"/>
      <c r="AG14" s="649"/>
      <c r="AH14" s="649"/>
      <c r="AI14" s="649"/>
      <c r="AJ14" s="649"/>
      <c r="AK14" s="649"/>
      <c r="AL14" s="650">
        <v>0.2</v>
      </c>
      <c r="AM14" s="651"/>
      <c r="AN14" s="651"/>
      <c r="AO14" s="652"/>
      <c r="AP14" s="642" t="s">
        <v>262</v>
      </c>
      <c r="AQ14" s="643"/>
      <c r="AR14" s="643"/>
      <c r="AS14" s="643"/>
      <c r="AT14" s="643"/>
      <c r="AU14" s="643"/>
      <c r="AV14" s="643"/>
      <c r="AW14" s="643"/>
      <c r="AX14" s="643"/>
      <c r="AY14" s="643"/>
      <c r="AZ14" s="643"/>
      <c r="BA14" s="643"/>
      <c r="BB14" s="643"/>
      <c r="BC14" s="643"/>
      <c r="BD14" s="643"/>
      <c r="BE14" s="643"/>
      <c r="BF14" s="644"/>
      <c r="BG14" s="645">
        <v>213756</v>
      </c>
      <c r="BH14" s="646"/>
      <c r="BI14" s="646"/>
      <c r="BJ14" s="646"/>
      <c r="BK14" s="646"/>
      <c r="BL14" s="646"/>
      <c r="BM14" s="646"/>
      <c r="BN14" s="647"/>
      <c r="BO14" s="648">
        <v>3.5</v>
      </c>
      <c r="BP14" s="648"/>
      <c r="BQ14" s="648"/>
      <c r="BR14" s="648"/>
      <c r="BS14" s="654" t="s">
        <v>233</v>
      </c>
      <c r="BT14" s="646"/>
      <c r="BU14" s="646"/>
      <c r="BV14" s="646"/>
      <c r="BW14" s="646"/>
      <c r="BX14" s="646"/>
      <c r="BY14" s="646"/>
      <c r="BZ14" s="646"/>
      <c r="CA14" s="646"/>
      <c r="CB14" s="655"/>
      <c r="CD14" s="660" t="s">
        <v>263</v>
      </c>
      <c r="CE14" s="661"/>
      <c r="CF14" s="661"/>
      <c r="CG14" s="661"/>
      <c r="CH14" s="661"/>
      <c r="CI14" s="661"/>
      <c r="CJ14" s="661"/>
      <c r="CK14" s="661"/>
      <c r="CL14" s="661"/>
      <c r="CM14" s="661"/>
      <c r="CN14" s="661"/>
      <c r="CO14" s="661"/>
      <c r="CP14" s="661"/>
      <c r="CQ14" s="662"/>
      <c r="CR14" s="645">
        <v>2511195</v>
      </c>
      <c r="CS14" s="646"/>
      <c r="CT14" s="646"/>
      <c r="CU14" s="646"/>
      <c r="CV14" s="646"/>
      <c r="CW14" s="646"/>
      <c r="CX14" s="646"/>
      <c r="CY14" s="647"/>
      <c r="CZ14" s="648">
        <v>7.1</v>
      </c>
      <c r="DA14" s="648"/>
      <c r="DB14" s="648"/>
      <c r="DC14" s="648"/>
      <c r="DD14" s="654">
        <v>1546561</v>
      </c>
      <c r="DE14" s="646"/>
      <c r="DF14" s="646"/>
      <c r="DG14" s="646"/>
      <c r="DH14" s="646"/>
      <c r="DI14" s="646"/>
      <c r="DJ14" s="646"/>
      <c r="DK14" s="646"/>
      <c r="DL14" s="646"/>
      <c r="DM14" s="646"/>
      <c r="DN14" s="646"/>
      <c r="DO14" s="646"/>
      <c r="DP14" s="647"/>
      <c r="DQ14" s="654">
        <v>961703</v>
      </c>
      <c r="DR14" s="646"/>
      <c r="DS14" s="646"/>
      <c r="DT14" s="646"/>
      <c r="DU14" s="646"/>
      <c r="DV14" s="646"/>
      <c r="DW14" s="646"/>
      <c r="DX14" s="646"/>
      <c r="DY14" s="646"/>
      <c r="DZ14" s="646"/>
      <c r="EA14" s="646"/>
      <c r="EB14" s="646"/>
      <c r="EC14" s="655"/>
    </row>
    <row r="15" spans="2:143" ht="11.25" customHeight="1" x14ac:dyDescent="0.15">
      <c r="B15" s="642" t="s">
        <v>264</v>
      </c>
      <c r="C15" s="643"/>
      <c r="D15" s="643"/>
      <c r="E15" s="643"/>
      <c r="F15" s="643"/>
      <c r="G15" s="643"/>
      <c r="H15" s="643"/>
      <c r="I15" s="643"/>
      <c r="J15" s="643"/>
      <c r="K15" s="643"/>
      <c r="L15" s="643"/>
      <c r="M15" s="643"/>
      <c r="N15" s="643"/>
      <c r="O15" s="643"/>
      <c r="P15" s="643"/>
      <c r="Q15" s="644"/>
      <c r="R15" s="645" t="s">
        <v>129</v>
      </c>
      <c r="S15" s="646"/>
      <c r="T15" s="646"/>
      <c r="U15" s="646"/>
      <c r="V15" s="646"/>
      <c r="W15" s="646"/>
      <c r="X15" s="646"/>
      <c r="Y15" s="647"/>
      <c r="Z15" s="648" t="s">
        <v>129</v>
      </c>
      <c r="AA15" s="648"/>
      <c r="AB15" s="648"/>
      <c r="AC15" s="648"/>
      <c r="AD15" s="649" t="s">
        <v>129</v>
      </c>
      <c r="AE15" s="649"/>
      <c r="AF15" s="649"/>
      <c r="AG15" s="649"/>
      <c r="AH15" s="649"/>
      <c r="AI15" s="649"/>
      <c r="AJ15" s="649"/>
      <c r="AK15" s="649"/>
      <c r="AL15" s="650" t="s">
        <v>233</v>
      </c>
      <c r="AM15" s="651"/>
      <c r="AN15" s="651"/>
      <c r="AO15" s="652"/>
      <c r="AP15" s="642" t="s">
        <v>265</v>
      </c>
      <c r="AQ15" s="643"/>
      <c r="AR15" s="643"/>
      <c r="AS15" s="643"/>
      <c r="AT15" s="643"/>
      <c r="AU15" s="643"/>
      <c r="AV15" s="643"/>
      <c r="AW15" s="643"/>
      <c r="AX15" s="643"/>
      <c r="AY15" s="643"/>
      <c r="AZ15" s="643"/>
      <c r="BA15" s="643"/>
      <c r="BB15" s="643"/>
      <c r="BC15" s="643"/>
      <c r="BD15" s="643"/>
      <c r="BE15" s="643"/>
      <c r="BF15" s="644"/>
      <c r="BG15" s="645">
        <v>412798</v>
      </c>
      <c r="BH15" s="646"/>
      <c r="BI15" s="646"/>
      <c r="BJ15" s="646"/>
      <c r="BK15" s="646"/>
      <c r="BL15" s="646"/>
      <c r="BM15" s="646"/>
      <c r="BN15" s="647"/>
      <c r="BO15" s="648">
        <v>6.7</v>
      </c>
      <c r="BP15" s="648"/>
      <c r="BQ15" s="648"/>
      <c r="BR15" s="648"/>
      <c r="BS15" s="654" t="s">
        <v>129</v>
      </c>
      <c r="BT15" s="646"/>
      <c r="BU15" s="646"/>
      <c r="BV15" s="646"/>
      <c r="BW15" s="646"/>
      <c r="BX15" s="646"/>
      <c r="BY15" s="646"/>
      <c r="BZ15" s="646"/>
      <c r="CA15" s="646"/>
      <c r="CB15" s="655"/>
      <c r="CD15" s="660" t="s">
        <v>266</v>
      </c>
      <c r="CE15" s="661"/>
      <c r="CF15" s="661"/>
      <c r="CG15" s="661"/>
      <c r="CH15" s="661"/>
      <c r="CI15" s="661"/>
      <c r="CJ15" s="661"/>
      <c r="CK15" s="661"/>
      <c r="CL15" s="661"/>
      <c r="CM15" s="661"/>
      <c r="CN15" s="661"/>
      <c r="CO15" s="661"/>
      <c r="CP15" s="661"/>
      <c r="CQ15" s="662"/>
      <c r="CR15" s="645">
        <v>3727849</v>
      </c>
      <c r="CS15" s="646"/>
      <c r="CT15" s="646"/>
      <c r="CU15" s="646"/>
      <c r="CV15" s="646"/>
      <c r="CW15" s="646"/>
      <c r="CX15" s="646"/>
      <c r="CY15" s="647"/>
      <c r="CZ15" s="648">
        <v>10.6</v>
      </c>
      <c r="DA15" s="648"/>
      <c r="DB15" s="648"/>
      <c r="DC15" s="648"/>
      <c r="DD15" s="654">
        <v>1730795</v>
      </c>
      <c r="DE15" s="646"/>
      <c r="DF15" s="646"/>
      <c r="DG15" s="646"/>
      <c r="DH15" s="646"/>
      <c r="DI15" s="646"/>
      <c r="DJ15" s="646"/>
      <c r="DK15" s="646"/>
      <c r="DL15" s="646"/>
      <c r="DM15" s="646"/>
      <c r="DN15" s="646"/>
      <c r="DO15" s="646"/>
      <c r="DP15" s="647"/>
      <c r="DQ15" s="654">
        <v>1761831</v>
      </c>
      <c r="DR15" s="646"/>
      <c r="DS15" s="646"/>
      <c r="DT15" s="646"/>
      <c r="DU15" s="646"/>
      <c r="DV15" s="646"/>
      <c r="DW15" s="646"/>
      <c r="DX15" s="646"/>
      <c r="DY15" s="646"/>
      <c r="DZ15" s="646"/>
      <c r="EA15" s="646"/>
      <c r="EB15" s="646"/>
      <c r="EC15" s="655"/>
    </row>
    <row r="16" spans="2:143" ht="11.25" customHeight="1" x14ac:dyDescent="0.15">
      <c r="B16" s="642" t="s">
        <v>267</v>
      </c>
      <c r="C16" s="643"/>
      <c r="D16" s="643"/>
      <c r="E16" s="643"/>
      <c r="F16" s="643"/>
      <c r="G16" s="643"/>
      <c r="H16" s="643"/>
      <c r="I16" s="643"/>
      <c r="J16" s="643"/>
      <c r="K16" s="643"/>
      <c r="L16" s="643"/>
      <c r="M16" s="643"/>
      <c r="N16" s="643"/>
      <c r="O16" s="643"/>
      <c r="P16" s="643"/>
      <c r="Q16" s="644"/>
      <c r="R16" s="645">
        <v>9405</v>
      </c>
      <c r="S16" s="646"/>
      <c r="T16" s="646"/>
      <c r="U16" s="646"/>
      <c r="V16" s="646"/>
      <c r="W16" s="646"/>
      <c r="X16" s="646"/>
      <c r="Y16" s="647"/>
      <c r="Z16" s="648">
        <v>0</v>
      </c>
      <c r="AA16" s="648"/>
      <c r="AB16" s="648"/>
      <c r="AC16" s="648"/>
      <c r="AD16" s="649">
        <v>9405</v>
      </c>
      <c r="AE16" s="649"/>
      <c r="AF16" s="649"/>
      <c r="AG16" s="649"/>
      <c r="AH16" s="649"/>
      <c r="AI16" s="649"/>
      <c r="AJ16" s="649"/>
      <c r="AK16" s="649"/>
      <c r="AL16" s="650">
        <v>0.1</v>
      </c>
      <c r="AM16" s="651"/>
      <c r="AN16" s="651"/>
      <c r="AO16" s="652"/>
      <c r="AP16" s="642" t="s">
        <v>268</v>
      </c>
      <c r="AQ16" s="643"/>
      <c r="AR16" s="643"/>
      <c r="AS16" s="643"/>
      <c r="AT16" s="643"/>
      <c r="AU16" s="643"/>
      <c r="AV16" s="643"/>
      <c r="AW16" s="643"/>
      <c r="AX16" s="643"/>
      <c r="AY16" s="643"/>
      <c r="AZ16" s="643"/>
      <c r="BA16" s="643"/>
      <c r="BB16" s="643"/>
      <c r="BC16" s="643"/>
      <c r="BD16" s="643"/>
      <c r="BE16" s="643"/>
      <c r="BF16" s="644"/>
      <c r="BG16" s="645" t="s">
        <v>129</v>
      </c>
      <c r="BH16" s="646"/>
      <c r="BI16" s="646"/>
      <c r="BJ16" s="646"/>
      <c r="BK16" s="646"/>
      <c r="BL16" s="646"/>
      <c r="BM16" s="646"/>
      <c r="BN16" s="647"/>
      <c r="BO16" s="648" t="s">
        <v>233</v>
      </c>
      <c r="BP16" s="648"/>
      <c r="BQ16" s="648"/>
      <c r="BR16" s="648"/>
      <c r="BS16" s="654" t="s">
        <v>129</v>
      </c>
      <c r="BT16" s="646"/>
      <c r="BU16" s="646"/>
      <c r="BV16" s="646"/>
      <c r="BW16" s="646"/>
      <c r="BX16" s="646"/>
      <c r="BY16" s="646"/>
      <c r="BZ16" s="646"/>
      <c r="CA16" s="646"/>
      <c r="CB16" s="655"/>
      <c r="CD16" s="660" t="s">
        <v>269</v>
      </c>
      <c r="CE16" s="661"/>
      <c r="CF16" s="661"/>
      <c r="CG16" s="661"/>
      <c r="CH16" s="661"/>
      <c r="CI16" s="661"/>
      <c r="CJ16" s="661"/>
      <c r="CK16" s="661"/>
      <c r="CL16" s="661"/>
      <c r="CM16" s="661"/>
      <c r="CN16" s="661"/>
      <c r="CO16" s="661"/>
      <c r="CP16" s="661"/>
      <c r="CQ16" s="662"/>
      <c r="CR16" s="645">
        <v>160988</v>
      </c>
      <c r="CS16" s="646"/>
      <c r="CT16" s="646"/>
      <c r="CU16" s="646"/>
      <c r="CV16" s="646"/>
      <c r="CW16" s="646"/>
      <c r="CX16" s="646"/>
      <c r="CY16" s="647"/>
      <c r="CZ16" s="648">
        <v>0.5</v>
      </c>
      <c r="DA16" s="648"/>
      <c r="DB16" s="648"/>
      <c r="DC16" s="648"/>
      <c r="DD16" s="654" t="s">
        <v>129</v>
      </c>
      <c r="DE16" s="646"/>
      <c r="DF16" s="646"/>
      <c r="DG16" s="646"/>
      <c r="DH16" s="646"/>
      <c r="DI16" s="646"/>
      <c r="DJ16" s="646"/>
      <c r="DK16" s="646"/>
      <c r="DL16" s="646"/>
      <c r="DM16" s="646"/>
      <c r="DN16" s="646"/>
      <c r="DO16" s="646"/>
      <c r="DP16" s="647"/>
      <c r="DQ16" s="654">
        <v>40182</v>
      </c>
      <c r="DR16" s="646"/>
      <c r="DS16" s="646"/>
      <c r="DT16" s="646"/>
      <c r="DU16" s="646"/>
      <c r="DV16" s="646"/>
      <c r="DW16" s="646"/>
      <c r="DX16" s="646"/>
      <c r="DY16" s="646"/>
      <c r="DZ16" s="646"/>
      <c r="EA16" s="646"/>
      <c r="EB16" s="646"/>
      <c r="EC16" s="655"/>
    </row>
    <row r="17" spans="2:133" ht="11.25" customHeight="1" x14ac:dyDescent="0.15">
      <c r="B17" s="642" t="s">
        <v>270</v>
      </c>
      <c r="C17" s="643"/>
      <c r="D17" s="643"/>
      <c r="E17" s="643"/>
      <c r="F17" s="643"/>
      <c r="G17" s="643"/>
      <c r="H17" s="643"/>
      <c r="I17" s="643"/>
      <c r="J17" s="643"/>
      <c r="K17" s="643"/>
      <c r="L17" s="643"/>
      <c r="M17" s="643"/>
      <c r="N17" s="643"/>
      <c r="O17" s="643"/>
      <c r="P17" s="643"/>
      <c r="Q17" s="644"/>
      <c r="R17" s="645">
        <v>100635</v>
      </c>
      <c r="S17" s="646"/>
      <c r="T17" s="646"/>
      <c r="U17" s="646"/>
      <c r="V17" s="646"/>
      <c r="W17" s="646"/>
      <c r="X17" s="646"/>
      <c r="Y17" s="647"/>
      <c r="Z17" s="648">
        <v>0.3</v>
      </c>
      <c r="AA17" s="648"/>
      <c r="AB17" s="648"/>
      <c r="AC17" s="648"/>
      <c r="AD17" s="649">
        <v>100635</v>
      </c>
      <c r="AE17" s="649"/>
      <c r="AF17" s="649"/>
      <c r="AG17" s="649"/>
      <c r="AH17" s="649"/>
      <c r="AI17" s="649"/>
      <c r="AJ17" s="649"/>
      <c r="AK17" s="649"/>
      <c r="AL17" s="650">
        <v>0.6</v>
      </c>
      <c r="AM17" s="651"/>
      <c r="AN17" s="651"/>
      <c r="AO17" s="652"/>
      <c r="AP17" s="642" t="s">
        <v>271</v>
      </c>
      <c r="AQ17" s="643"/>
      <c r="AR17" s="643"/>
      <c r="AS17" s="643"/>
      <c r="AT17" s="643"/>
      <c r="AU17" s="643"/>
      <c r="AV17" s="643"/>
      <c r="AW17" s="643"/>
      <c r="AX17" s="643"/>
      <c r="AY17" s="643"/>
      <c r="AZ17" s="643"/>
      <c r="BA17" s="643"/>
      <c r="BB17" s="643"/>
      <c r="BC17" s="643"/>
      <c r="BD17" s="643"/>
      <c r="BE17" s="643"/>
      <c r="BF17" s="644"/>
      <c r="BG17" s="645" t="s">
        <v>233</v>
      </c>
      <c r="BH17" s="646"/>
      <c r="BI17" s="646"/>
      <c r="BJ17" s="646"/>
      <c r="BK17" s="646"/>
      <c r="BL17" s="646"/>
      <c r="BM17" s="646"/>
      <c r="BN17" s="647"/>
      <c r="BO17" s="648" t="s">
        <v>129</v>
      </c>
      <c r="BP17" s="648"/>
      <c r="BQ17" s="648"/>
      <c r="BR17" s="648"/>
      <c r="BS17" s="654" t="s">
        <v>129</v>
      </c>
      <c r="BT17" s="646"/>
      <c r="BU17" s="646"/>
      <c r="BV17" s="646"/>
      <c r="BW17" s="646"/>
      <c r="BX17" s="646"/>
      <c r="BY17" s="646"/>
      <c r="BZ17" s="646"/>
      <c r="CA17" s="646"/>
      <c r="CB17" s="655"/>
      <c r="CD17" s="660" t="s">
        <v>272</v>
      </c>
      <c r="CE17" s="661"/>
      <c r="CF17" s="661"/>
      <c r="CG17" s="661"/>
      <c r="CH17" s="661"/>
      <c r="CI17" s="661"/>
      <c r="CJ17" s="661"/>
      <c r="CK17" s="661"/>
      <c r="CL17" s="661"/>
      <c r="CM17" s="661"/>
      <c r="CN17" s="661"/>
      <c r="CO17" s="661"/>
      <c r="CP17" s="661"/>
      <c r="CQ17" s="662"/>
      <c r="CR17" s="645">
        <v>3565080</v>
      </c>
      <c r="CS17" s="646"/>
      <c r="CT17" s="646"/>
      <c r="CU17" s="646"/>
      <c r="CV17" s="646"/>
      <c r="CW17" s="646"/>
      <c r="CX17" s="646"/>
      <c r="CY17" s="647"/>
      <c r="CZ17" s="648">
        <v>10.1</v>
      </c>
      <c r="DA17" s="648"/>
      <c r="DB17" s="648"/>
      <c r="DC17" s="648"/>
      <c r="DD17" s="654" t="s">
        <v>129</v>
      </c>
      <c r="DE17" s="646"/>
      <c r="DF17" s="646"/>
      <c r="DG17" s="646"/>
      <c r="DH17" s="646"/>
      <c r="DI17" s="646"/>
      <c r="DJ17" s="646"/>
      <c r="DK17" s="646"/>
      <c r="DL17" s="646"/>
      <c r="DM17" s="646"/>
      <c r="DN17" s="646"/>
      <c r="DO17" s="646"/>
      <c r="DP17" s="647"/>
      <c r="DQ17" s="654">
        <v>3525089</v>
      </c>
      <c r="DR17" s="646"/>
      <c r="DS17" s="646"/>
      <c r="DT17" s="646"/>
      <c r="DU17" s="646"/>
      <c r="DV17" s="646"/>
      <c r="DW17" s="646"/>
      <c r="DX17" s="646"/>
      <c r="DY17" s="646"/>
      <c r="DZ17" s="646"/>
      <c r="EA17" s="646"/>
      <c r="EB17" s="646"/>
      <c r="EC17" s="655"/>
    </row>
    <row r="18" spans="2:133" ht="11.25" customHeight="1" x14ac:dyDescent="0.15">
      <c r="B18" s="642" t="s">
        <v>273</v>
      </c>
      <c r="C18" s="643"/>
      <c r="D18" s="643"/>
      <c r="E18" s="643"/>
      <c r="F18" s="643"/>
      <c r="G18" s="643"/>
      <c r="H18" s="643"/>
      <c r="I18" s="643"/>
      <c r="J18" s="643"/>
      <c r="K18" s="643"/>
      <c r="L18" s="643"/>
      <c r="M18" s="643"/>
      <c r="N18" s="643"/>
      <c r="O18" s="643"/>
      <c r="P18" s="643"/>
      <c r="Q18" s="644"/>
      <c r="R18" s="645">
        <v>35113</v>
      </c>
      <c r="S18" s="646"/>
      <c r="T18" s="646"/>
      <c r="U18" s="646"/>
      <c r="V18" s="646"/>
      <c r="W18" s="646"/>
      <c r="X18" s="646"/>
      <c r="Y18" s="647"/>
      <c r="Z18" s="648">
        <v>0.1</v>
      </c>
      <c r="AA18" s="648"/>
      <c r="AB18" s="648"/>
      <c r="AC18" s="648"/>
      <c r="AD18" s="649">
        <v>35113</v>
      </c>
      <c r="AE18" s="649"/>
      <c r="AF18" s="649"/>
      <c r="AG18" s="649"/>
      <c r="AH18" s="649"/>
      <c r="AI18" s="649"/>
      <c r="AJ18" s="649"/>
      <c r="AK18" s="649"/>
      <c r="AL18" s="650">
        <v>0.2</v>
      </c>
      <c r="AM18" s="651"/>
      <c r="AN18" s="651"/>
      <c r="AO18" s="652"/>
      <c r="AP18" s="642" t="s">
        <v>274</v>
      </c>
      <c r="AQ18" s="643"/>
      <c r="AR18" s="643"/>
      <c r="AS18" s="643"/>
      <c r="AT18" s="643"/>
      <c r="AU18" s="643"/>
      <c r="AV18" s="643"/>
      <c r="AW18" s="643"/>
      <c r="AX18" s="643"/>
      <c r="AY18" s="643"/>
      <c r="AZ18" s="643"/>
      <c r="BA18" s="643"/>
      <c r="BB18" s="643"/>
      <c r="BC18" s="643"/>
      <c r="BD18" s="643"/>
      <c r="BE18" s="643"/>
      <c r="BF18" s="644"/>
      <c r="BG18" s="645" t="s">
        <v>129</v>
      </c>
      <c r="BH18" s="646"/>
      <c r="BI18" s="646"/>
      <c r="BJ18" s="646"/>
      <c r="BK18" s="646"/>
      <c r="BL18" s="646"/>
      <c r="BM18" s="646"/>
      <c r="BN18" s="647"/>
      <c r="BO18" s="648" t="s">
        <v>129</v>
      </c>
      <c r="BP18" s="648"/>
      <c r="BQ18" s="648"/>
      <c r="BR18" s="648"/>
      <c r="BS18" s="654" t="s">
        <v>233</v>
      </c>
      <c r="BT18" s="646"/>
      <c r="BU18" s="646"/>
      <c r="BV18" s="646"/>
      <c r="BW18" s="646"/>
      <c r="BX18" s="646"/>
      <c r="BY18" s="646"/>
      <c r="BZ18" s="646"/>
      <c r="CA18" s="646"/>
      <c r="CB18" s="655"/>
      <c r="CD18" s="660" t="s">
        <v>275</v>
      </c>
      <c r="CE18" s="661"/>
      <c r="CF18" s="661"/>
      <c r="CG18" s="661"/>
      <c r="CH18" s="661"/>
      <c r="CI18" s="661"/>
      <c r="CJ18" s="661"/>
      <c r="CK18" s="661"/>
      <c r="CL18" s="661"/>
      <c r="CM18" s="661"/>
      <c r="CN18" s="661"/>
      <c r="CO18" s="661"/>
      <c r="CP18" s="661"/>
      <c r="CQ18" s="662"/>
      <c r="CR18" s="645" t="s">
        <v>233</v>
      </c>
      <c r="CS18" s="646"/>
      <c r="CT18" s="646"/>
      <c r="CU18" s="646"/>
      <c r="CV18" s="646"/>
      <c r="CW18" s="646"/>
      <c r="CX18" s="646"/>
      <c r="CY18" s="647"/>
      <c r="CZ18" s="648" t="s">
        <v>129</v>
      </c>
      <c r="DA18" s="648"/>
      <c r="DB18" s="648"/>
      <c r="DC18" s="648"/>
      <c r="DD18" s="654" t="s">
        <v>233</v>
      </c>
      <c r="DE18" s="646"/>
      <c r="DF18" s="646"/>
      <c r="DG18" s="646"/>
      <c r="DH18" s="646"/>
      <c r="DI18" s="646"/>
      <c r="DJ18" s="646"/>
      <c r="DK18" s="646"/>
      <c r="DL18" s="646"/>
      <c r="DM18" s="646"/>
      <c r="DN18" s="646"/>
      <c r="DO18" s="646"/>
      <c r="DP18" s="647"/>
      <c r="DQ18" s="654" t="s">
        <v>129</v>
      </c>
      <c r="DR18" s="646"/>
      <c r="DS18" s="646"/>
      <c r="DT18" s="646"/>
      <c r="DU18" s="646"/>
      <c r="DV18" s="646"/>
      <c r="DW18" s="646"/>
      <c r="DX18" s="646"/>
      <c r="DY18" s="646"/>
      <c r="DZ18" s="646"/>
      <c r="EA18" s="646"/>
      <c r="EB18" s="646"/>
      <c r="EC18" s="655"/>
    </row>
    <row r="19" spans="2:133" ht="11.25" customHeight="1" x14ac:dyDescent="0.15">
      <c r="B19" s="642" t="s">
        <v>276</v>
      </c>
      <c r="C19" s="643"/>
      <c r="D19" s="643"/>
      <c r="E19" s="643"/>
      <c r="F19" s="643"/>
      <c r="G19" s="643"/>
      <c r="H19" s="643"/>
      <c r="I19" s="643"/>
      <c r="J19" s="643"/>
      <c r="K19" s="643"/>
      <c r="L19" s="643"/>
      <c r="M19" s="643"/>
      <c r="N19" s="643"/>
      <c r="O19" s="643"/>
      <c r="P19" s="643"/>
      <c r="Q19" s="644"/>
      <c r="R19" s="645">
        <v>4950</v>
      </c>
      <c r="S19" s="646"/>
      <c r="T19" s="646"/>
      <c r="U19" s="646"/>
      <c r="V19" s="646"/>
      <c r="W19" s="646"/>
      <c r="X19" s="646"/>
      <c r="Y19" s="647"/>
      <c r="Z19" s="648">
        <v>0</v>
      </c>
      <c r="AA19" s="648"/>
      <c r="AB19" s="648"/>
      <c r="AC19" s="648"/>
      <c r="AD19" s="649">
        <v>4950</v>
      </c>
      <c r="AE19" s="649"/>
      <c r="AF19" s="649"/>
      <c r="AG19" s="649"/>
      <c r="AH19" s="649"/>
      <c r="AI19" s="649"/>
      <c r="AJ19" s="649"/>
      <c r="AK19" s="649"/>
      <c r="AL19" s="650">
        <v>0</v>
      </c>
      <c r="AM19" s="651"/>
      <c r="AN19" s="651"/>
      <c r="AO19" s="652"/>
      <c r="AP19" s="642" t="s">
        <v>277</v>
      </c>
      <c r="AQ19" s="643"/>
      <c r="AR19" s="643"/>
      <c r="AS19" s="643"/>
      <c r="AT19" s="643"/>
      <c r="AU19" s="643"/>
      <c r="AV19" s="643"/>
      <c r="AW19" s="643"/>
      <c r="AX19" s="643"/>
      <c r="AY19" s="643"/>
      <c r="AZ19" s="643"/>
      <c r="BA19" s="643"/>
      <c r="BB19" s="643"/>
      <c r="BC19" s="643"/>
      <c r="BD19" s="643"/>
      <c r="BE19" s="643"/>
      <c r="BF19" s="644"/>
      <c r="BG19" s="645" t="s">
        <v>129</v>
      </c>
      <c r="BH19" s="646"/>
      <c r="BI19" s="646"/>
      <c r="BJ19" s="646"/>
      <c r="BK19" s="646"/>
      <c r="BL19" s="646"/>
      <c r="BM19" s="646"/>
      <c r="BN19" s="647"/>
      <c r="BO19" s="648" t="s">
        <v>129</v>
      </c>
      <c r="BP19" s="648"/>
      <c r="BQ19" s="648"/>
      <c r="BR19" s="648"/>
      <c r="BS19" s="654" t="s">
        <v>129</v>
      </c>
      <c r="BT19" s="646"/>
      <c r="BU19" s="646"/>
      <c r="BV19" s="646"/>
      <c r="BW19" s="646"/>
      <c r="BX19" s="646"/>
      <c r="BY19" s="646"/>
      <c r="BZ19" s="646"/>
      <c r="CA19" s="646"/>
      <c r="CB19" s="655"/>
      <c r="CD19" s="660" t="s">
        <v>278</v>
      </c>
      <c r="CE19" s="661"/>
      <c r="CF19" s="661"/>
      <c r="CG19" s="661"/>
      <c r="CH19" s="661"/>
      <c r="CI19" s="661"/>
      <c r="CJ19" s="661"/>
      <c r="CK19" s="661"/>
      <c r="CL19" s="661"/>
      <c r="CM19" s="661"/>
      <c r="CN19" s="661"/>
      <c r="CO19" s="661"/>
      <c r="CP19" s="661"/>
      <c r="CQ19" s="662"/>
      <c r="CR19" s="645" t="s">
        <v>129</v>
      </c>
      <c r="CS19" s="646"/>
      <c r="CT19" s="646"/>
      <c r="CU19" s="646"/>
      <c r="CV19" s="646"/>
      <c r="CW19" s="646"/>
      <c r="CX19" s="646"/>
      <c r="CY19" s="647"/>
      <c r="CZ19" s="648" t="s">
        <v>129</v>
      </c>
      <c r="DA19" s="648"/>
      <c r="DB19" s="648"/>
      <c r="DC19" s="648"/>
      <c r="DD19" s="654" t="s">
        <v>233</v>
      </c>
      <c r="DE19" s="646"/>
      <c r="DF19" s="646"/>
      <c r="DG19" s="646"/>
      <c r="DH19" s="646"/>
      <c r="DI19" s="646"/>
      <c r="DJ19" s="646"/>
      <c r="DK19" s="646"/>
      <c r="DL19" s="646"/>
      <c r="DM19" s="646"/>
      <c r="DN19" s="646"/>
      <c r="DO19" s="646"/>
      <c r="DP19" s="647"/>
      <c r="DQ19" s="654" t="s">
        <v>233</v>
      </c>
      <c r="DR19" s="646"/>
      <c r="DS19" s="646"/>
      <c r="DT19" s="646"/>
      <c r="DU19" s="646"/>
      <c r="DV19" s="646"/>
      <c r="DW19" s="646"/>
      <c r="DX19" s="646"/>
      <c r="DY19" s="646"/>
      <c r="DZ19" s="646"/>
      <c r="EA19" s="646"/>
      <c r="EB19" s="646"/>
      <c r="EC19" s="655"/>
    </row>
    <row r="20" spans="2:133" ht="11.25" customHeight="1" x14ac:dyDescent="0.15">
      <c r="B20" s="642" t="s">
        <v>279</v>
      </c>
      <c r="C20" s="643"/>
      <c r="D20" s="643"/>
      <c r="E20" s="643"/>
      <c r="F20" s="643"/>
      <c r="G20" s="643"/>
      <c r="H20" s="643"/>
      <c r="I20" s="643"/>
      <c r="J20" s="643"/>
      <c r="K20" s="643"/>
      <c r="L20" s="643"/>
      <c r="M20" s="643"/>
      <c r="N20" s="643"/>
      <c r="O20" s="643"/>
      <c r="P20" s="643"/>
      <c r="Q20" s="644"/>
      <c r="R20" s="645">
        <v>1302</v>
      </c>
      <c r="S20" s="646"/>
      <c r="T20" s="646"/>
      <c r="U20" s="646"/>
      <c r="V20" s="646"/>
      <c r="W20" s="646"/>
      <c r="X20" s="646"/>
      <c r="Y20" s="647"/>
      <c r="Z20" s="648">
        <v>0</v>
      </c>
      <c r="AA20" s="648"/>
      <c r="AB20" s="648"/>
      <c r="AC20" s="648"/>
      <c r="AD20" s="649">
        <v>1302</v>
      </c>
      <c r="AE20" s="649"/>
      <c r="AF20" s="649"/>
      <c r="AG20" s="649"/>
      <c r="AH20" s="649"/>
      <c r="AI20" s="649"/>
      <c r="AJ20" s="649"/>
      <c r="AK20" s="649"/>
      <c r="AL20" s="650">
        <v>0</v>
      </c>
      <c r="AM20" s="651"/>
      <c r="AN20" s="651"/>
      <c r="AO20" s="652"/>
      <c r="AP20" s="642" t="s">
        <v>280</v>
      </c>
      <c r="AQ20" s="643"/>
      <c r="AR20" s="643"/>
      <c r="AS20" s="643"/>
      <c r="AT20" s="643"/>
      <c r="AU20" s="643"/>
      <c r="AV20" s="643"/>
      <c r="AW20" s="643"/>
      <c r="AX20" s="643"/>
      <c r="AY20" s="643"/>
      <c r="AZ20" s="643"/>
      <c r="BA20" s="643"/>
      <c r="BB20" s="643"/>
      <c r="BC20" s="643"/>
      <c r="BD20" s="643"/>
      <c r="BE20" s="643"/>
      <c r="BF20" s="644"/>
      <c r="BG20" s="645" t="s">
        <v>129</v>
      </c>
      <c r="BH20" s="646"/>
      <c r="BI20" s="646"/>
      <c r="BJ20" s="646"/>
      <c r="BK20" s="646"/>
      <c r="BL20" s="646"/>
      <c r="BM20" s="646"/>
      <c r="BN20" s="647"/>
      <c r="BO20" s="648" t="s">
        <v>129</v>
      </c>
      <c r="BP20" s="648"/>
      <c r="BQ20" s="648"/>
      <c r="BR20" s="648"/>
      <c r="BS20" s="654" t="s">
        <v>233</v>
      </c>
      <c r="BT20" s="646"/>
      <c r="BU20" s="646"/>
      <c r="BV20" s="646"/>
      <c r="BW20" s="646"/>
      <c r="BX20" s="646"/>
      <c r="BY20" s="646"/>
      <c r="BZ20" s="646"/>
      <c r="CA20" s="646"/>
      <c r="CB20" s="655"/>
      <c r="CD20" s="660" t="s">
        <v>281</v>
      </c>
      <c r="CE20" s="661"/>
      <c r="CF20" s="661"/>
      <c r="CG20" s="661"/>
      <c r="CH20" s="661"/>
      <c r="CI20" s="661"/>
      <c r="CJ20" s="661"/>
      <c r="CK20" s="661"/>
      <c r="CL20" s="661"/>
      <c r="CM20" s="661"/>
      <c r="CN20" s="661"/>
      <c r="CO20" s="661"/>
      <c r="CP20" s="661"/>
      <c r="CQ20" s="662"/>
      <c r="CR20" s="645">
        <v>35155191</v>
      </c>
      <c r="CS20" s="646"/>
      <c r="CT20" s="646"/>
      <c r="CU20" s="646"/>
      <c r="CV20" s="646"/>
      <c r="CW20" s="646"/>
      <c r="CX20" s="646"/>
      <c r="CY20" s="647"/>
      <c r="CZ20" s="648">
        <v>100</v>
      </c>
      <c r="DA20" s="648"/>
      <c r="DB20" s="648"/>
      <c r="DC20" s="648"/>
      <c r="DD20" s="654">
        <v>9752910</v>
      </c>
      <c r="DE20" s="646"/>
      <c r="DF20" s="646"/>
      <c r="DG20" s="646"/>
      <c r="DH20" s="646"/>
      <c r="DI20" s="646"/>
      <c r="DJ20" s="646"/>
      <c r="DK20" s="646"/>
      <c r="DL20" s="646"/>
      <c r="DM20" s="646"/>
      <c r="DN20" s="646"/>
      <c r="DO20" s="646"/>
      <c r="DP20" s="647"/>
      <c r="DQ20" s="654">
        <v>17966086</v>
      </c>
      <c r="DR20" s="646"/>
      <c r="DS20" s="646"/>
      <c r="DT20" s="646"/>
      <c r="DU20" s="646"/>
      <c r="DV20" s="646"/>
      <c r="DW20" s="646"/>
      <c r="DX20" s="646"/>
      <c r="DY20" s="646"/>
      <c r="DZ20" s="646"/>
      <c r="EA20" s="646"/>
      <c r="EB20" s="646"/>
      <c r="EC20" s="655"/>
    </row>
    <row r="21" spans="2:133" ht="11.25" customHeight="1" x14ac:dyDescent="0.15">
      <c r="B21" s="642" t="s">
        <v>282</v>
      </c>
      <c r="C21" s="643"/>
      <c r="D21" s="643"/>
      <c r="E21" s="643"/>
      <c r="F21" s="643"/>
      <c r="G21" s="643"/>
      <c r="H21" s="643"/>
      <c r="I21" s="643"/>
      <c r="J21" s="643"/>
      <c r="K21" s="643"/>
      <c r="L21" s="643"/>
      <c r="M21" s="643"/>
      <c r="N21" s="643"/>
      <c r="O21" s="643"/>
      <c r="P21" s="643"/>
      <c r="Q21" s="644"/>
      <c r="R21" s="645">
        <v>59270</v>
      </c>
      <c r="S21" s="646"/>
      <c r="T21" s="646"/>
      <c r="U21" s="646"/>
      <c r="V21" s="646"/>
      <c r="W21" s="646"/>
      <c r="X21" s="646"/>
      <c r="Y21" s="647"/>
      <c r="Z21" s="648">
        <v>0.2</v>
      </c>
      <c r="AA21" s="648"/>
      <c r="AB21" s="648"/>
      <c r="AC21" s="648"/>
      <c r="AD21" s="649">
        <v>59270</v>
      </c>
      <c r="AE21" s="649"/>
      <c r="AF21" s="649"/>
      <c r="AG21" s="649"/>
      <c r="AH21" s="649"/>
      <c r="AI21" s="649"/>
      <c r="AJ21" s="649"/>
      <c r="AK21" s="649"/>
      <c r="AL21" s="650">
        <v>0.4</v>
      </c>
      <c r="AM21" s="651"/>
      <c r="AN21" s="651"/>
      <c r="AO21" s="652"/>
      <c r="AP21" s="664" t="s">
        <v>283</v>
      </c>
      <c r="AQ21" s="665"/>
      <c r="AR21" s="665"/>
      <c r="AS21" s="665"/>
      <c r="AT21" s="665"/>
      <c r="AU21" s="665"/>
      <c r="AV21" s="665"/>
      <c r="AW21" s="665"/>
      <c r="AX21" s="665"/>
      <c r="AY21" s="665"/>
      <c r="AZ21" s="665"/>
      <c r="BA21" s="665"/>
      <c r="BB21" s="665"/>
      <c r="BC21" s="665"/>
      <c r="BD21" s="665"/>
      <c r="BE21" s="665"/>
      <c r="BF21" s="666"/>
      <c r="BG21" s="645" t="s">
        <v>129</v>
      </c>
      <c r="BH21" s="646"/>
      <c r="BI21" s="646"/>
      <c r="BJ21" s="646"/>
      <c r="BK21" s="646"/>
      <c r="BL21" s="646"/>
      <c r="BM21" s="646"/>
      <c r="BN21" s="647"/>
      <c r="BO21" s="648" t="s">
        <v>129</v>
      </c>
      <c r="BP21" s="648"/>
      <c r="BQ21" s="648"/>
      <c r="BR21" s="648"/>
      <c r="BS21" s="654" t="s">
        <v>129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284</v>
      </c>
      <c r="C22" s="643"/>
      <c r="D22" s="643"/>
      <c r="E22" s="643"/>
      <c r="F22" s="643"/>
      <c r="G22" s="643"/>
      <c r="H22" s="643"/>
      <c r="I22" s="643"/>
      <c r="J22" s="643"/>
      <c r="K22" s="643"/>
      <c r="L22" s="643"/>
      <c r="M22" s="643"/>
      <c r="N22" s="643"/>
      <c r="O22" s="643"/>
      <c r="P22" s="643"/>
      <c r="Q22" s="644"/>
      <c r="R22" s="645">
        <v>9592580</v>
      </c>
      <c r="S22" s="646"/>
      <c r="T22" s="646"/>
      <c r="U22" s="646"/>
      <c r="V22" s="646"/>
      <c r="W22" s="646"/>
      <c r="X22" s="646"/>
      <c r="Y22" s="647"/>
      <c r="Z22" s="648">
        <v>26.3</v>
      </c>
      <c r="AA22" s="648"/>
      <c r="AB22" s="648"/>
      <c r="AC22" s="648"/>
      <c r="AD22" s="649">
        <v>8667025</v>
      </c>
      <c r="AE22" s="649"/>
      <c r="AF22" s="649"/>
      <c r="AG22" s="649"/>
      <c r="AH22" s="649"/>
      <c r="AI22" s="649"/>
      <c r="AJ22" s="649"/>
      <c r="AK22" s="649"/>
      <c r="AL22" s="650">
        <v>52.9</v>
      </c>
      <c r="AM22" s="651"/>
      <c r="AN22" s="651"/>
      <c r="AO22" s="652"/>
      <c r="AP22" s="664" t="s">
        <v>285</v>
      </c>
      <c r="AQ22" s="665"/>
      <c r="AR22" s="665"/>
      <c r="AS22" s="665"/>
      <c r="AT22" s="665"/>
      <c r="AU22" s="665"/>
      <c r="AV22" s="665"/>
      <c r="AW22" s="665"/>
      <c r="AX22" s="665"/>
      <c r="AY22" s="665"/>
      <c r="AZ22" s="665"/>
      <c r="BA22" s="665"/>
      <c r="BB22" s="665"/>
      <c r="BC22" s="665"/>
      <c r="BD22" s="665"/>
      <c r="BE22" s="665"/>
      <c r="BF22" s="666"/>
      <c r="BG22" s="645" t="s">
        <v>233</v>
      </c>
      <c r="BH22" s="646"/>
      <c r="BI22" s="646"/>
      <c r="BJ22" s="646"/>
      <c r="BK22" s="646"/>
      <c r="BL22" s="646"/>
      <c r="BM22" s="646"/>
      <c r="BN22" s="647"/>
      <c r="BO22" s="648" t="s">
        <v>129</v>
      </c>
      <c r="BP22" s="648"/>
      <c r="BQ22" s="648"/>
      <c r="BR22" s="648"/>
      <c r="BS22" s="654" t="s">
        <v>129</v>
      </c>
      <c r="BT22" s="646"/>
      <c r="BU22" s="646"/>
      <c r="BV22" s="646"/>
      <c r="BW22" s="646"/>
      <c r="BX22" s="646"/>
      <c r="BY22" s="646"/>
      <c r="BZ22" s="646"/>
      <c r="CA22" s="646"/>
      <c r="CB22" s="655"/>
      <c r="CD22" s="627" t="s">
        <v>286</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287</v>
      </c>
      <c r="C23" s="643"/>
      <c r="D23" s="643"/>
      <c r="E23" s="643"/>
      <c r="F23" s="643"/>
      <c r="G23" s="643"/>
      <c r="H23" s="643"/>
      <c r="I23" s="643"/>
      <c r="J23" s="643"/>
      <c r="K23" s="643"/>
      <c r="L23" s="643"/>
      <c r="M23" s="643"/>
      <c r="N23" s="643"/>
      <c r="O23" s="643"/>
      <c r="P23" s="643"/>
      <c r="Q23" s="644"/>
      <c r="R23" s="645">
        <v>8667025</v>
      </c>
      <c r="S23" s="646"/>
      <c r="T23" s="646"/>
      <c r="U23" s="646"/>
      <c r="V23" s="646"/>
      <c r="W23" s="646"/>
      <c r="X23" s="646"/>
      <c r="Y23" s="647"/>
      <c r="Z23" s="648">
        <v>23.8</v>
      </c>
      <c r="AA23" s="648"/>
      <c r="AB23" s="648"/>
      <c r="AC23" s="648"/>
      <c r="AD23" s="649">
        <v>8667025</v>
      </c>
      <c r="AE23" s="649"/>
      <c r="AF23" s="649"/>
      <c r="AG23" s="649"/>
      <c r="AH23" s="649"/>
      <c r="AI23" s="649"/>
      <c r="AJ23" s="649"/>
      <c r="AK23" s="649"/>
      <c r="AL23" s="650">
        <v>52.9</v>
      </c>
      <c r="AM23" s="651"/>
      <c r="AN23" s="651"/>
      <c r="AO23" s="652"/>
      <c r="AP23" s="664" t="s">
        <v>288</v>
      </c>
      <c r="AQ23" s="665"/>
      <c r="AR23" s="665"/>
      <c r="AS23" s="665"/>
      <c r="AT23" s="665"/>
      <c r="AU23" s="665"/>
      <c r="AV23" s="665"/>
      <c r="AW23" s="665"/>
      <c r="AX23" s="665"/>
      <c r="AY23" s="665"/>
      <c r="AZ23" s="665"/>
      <c r="BA23" s="665"/>
      <c r="BB23" s="665"/>
      <c r="BC23" s="665"/>
      <c r="BD23" s="665"/>
      <c r="BE23" s="665"/>
      <c r="BF23" s="666"/>
      <c r="BG23" s="645" t="s">
        <v>129</v>
      </c>
      <c r="BH23" s="646"/>
      <c r="BI23" s="646"/>
      <c r="BJ23" s="646"/>
      <c r="BK23" s="646"/>
      <c r="BL23" s="646"/>
      <c r="BM23" s="646"/>
      <c r="BN23" s="647"/>
      <c r="BO23" s="648" t="s">
        <v>233</v>
      </c>
      <c r="BP23" s="648"/>
      <c r="BQ23" s="648"/>
      <c r="BR23" s="648"/>
      <c r="BS23" s="654" t="s">
        <v>233</v>
      </c>
      <c r="BT23" s="646"/>
      <c r="BU23" s="646"/>
      <c r="BV23" s="646"/>
      <c r="BW23" s="646"/>
      <c r="BX23" s="646"/>
      <c r="BY23" s="646"/>
      <c r="BZ23" s="646"/>
      <c r="CA23" s="646"/>
      <c r="CB23" s="655"/>
      <c r="CD23" s="627" t="s">
        <v>227</v>
      </c>
      <c r="CE23" s="628"/>
      <c r="CF23" s="628"/>
      <c r="CG23" s="628"/>
      <c r="CH23" s="628"/>
      <c r="CI23" s="628"/>
      <c r="CJ23" s="628"/>
      <c r="CK23" s="628"/>
      <c r="CL23" s="628"/>
      <c r="CM23" s="628"/>
      <c r="CN23" s="628"/>
      <c r="CO23" s="628"/>
      <c r="CP23" s="628"/>
      <c r="CQ23" s="629"/>
      <c r="CR23" s="627" t="s">
        <v>289</v>
      </c>
      <c r="CS23" s="628"/>
      <c r="CT23" s="628"/>
      <c r="CU23" s="628"/>
      <c r="CV23" s="628"/>
      <c r="CW23" s="628"/>
      <c r="CX23" s="628"/>
      <c r="CY23" s="629"/>
      <c r="CZ23" s="627" t="s">
        <v>290</v>
      </c>
      <c r="DA23" s="628"/>
      <c r="DB23" s="628"/>
      <c r="DC23" s="629"/>
      <c r="DD23" s="627" t="s">
        <v>291</v>
      </c>
      <c r="DE23" s="628"/>
      <c r="DF23" s="628"/>
      <c r="DG23" s="628"/>
      <c r="DH23" s="628"/>
      <c r="DI23" s="628"/>
      <c r="DJ23" s="628"/>
      <c r="DK23" s="629"/>
      <c r="DL23" s="676" t="s">
        <v>292</v>
      </c>
      <c r="DM23" s="677"/>
      <c r="DN23" s="677"/>
      <c r="DO23" s="677"/>
      <c r="DP23" s="677"/>
      <c r="DQ23" s="677"/>
      <c r="DR23" s="677"/>
      <c r="DS23" s="677"/>
      <c r="DT23" s="677"/>
      <c r="DU23" s="677"/>
      <c r="DV23" s="678"/>
      <c r="DW23" s="627" t="s">
        <v>293</v>
      </c>
      <c r="DX23" s="628"/>
      <c r="DY23" s="628"/>
      <c r="DZ23" s="628"/>
      <c r="EA23" s="628"/>
      <c r="EB23" s="628"/>
      <c r="EC23" s="629"/>
    </row>
    <row r="24" spans="2:133" ht="11.25" customHeight="1" x14ac:dyDescent="0.15">
      <c r="B24" s="642" t="s">
        <v>294</v>
      </c>
      <c r="C24" s="643"/>
      <c r="D24" s="643"/>
      <c r="E24" s="643"/>
      <c r="F24" s="643"/>
      <c r="G24" s="643"/>
      <c r="H24" s="643"/>
      <c r="I24" s="643"/>
      <c r="J24" s="643"/>
      <c r="K24" s="643"/>
      <c r="L24" s="643"/>
      <c r="M24" s="643"/>
      <c r="N24" s="643"/>
      <c r="O24" s="643"/>
      <c r="P24" s="643"/>
      <c r="Q24" s="644"/>
      <c r="R24" s="645">
        <v>925555</v>
      </c>
      <c r="S24" s="646"/>
      <c r="T24" s="646"/>
      <c r="U24" s="646"/>
      <c r="V24" s="646"/>
      <c r="W24" s="646"/>
      <c r="X24" s="646"/>
      <c r="Y24" s="647"/>
      <c r="Z24" s="648">
        <v>2.5</v>
      </c>
      <c r="AA24" s="648"/>
      <c r="AB24" s="648"/>
      <c r="AC24" s="648"/>
      <c r="AD24" s="649" t="s">
        <v>233</v>
      </c>
      <c r="AE24" s="649"/>
      <c r="AF24" s="649"/>
      <c r="AG24" s="649"/>
      <c r="AH24" s="649"/>
      <c r="AI24" s="649"/>
      <c r="AJ24" s="649"/>
      <c r="AK24" s="649"/>
      <c r="AL24" s="650" t="s">
        <v>233</v>
      </c>
      <c r="AM24" s="651"/>
      <c r="AN24" s="651"/>
      <c r="AO24" s="652"/>
      <c r="AP24" s="664" t="s">
        <v>295</v>
      </c>
      <c r="AQ24" s="665"/>
      <c r="AR24" s="665"/>
      <c r="AS24" s="665"/>
      <c r="AT24" s="665"/>
      <c r="AU24" s="665"/>
      <c r="AV24" s="665"/>
      <c r="AW24" s="665"/>
      <c r="AX24" s="665"/>
      <c r="AY24" s="665"/>
      <c r="AZ24" s="665"/>
      <c r="BA24" s="665"/>
      <c r="BB24" s="665"/>
      <c r="BC24" s="665"/>
      <c r="BD24" s="665"/>
      <c r="BE24" s="665"/>
      <c r="BF24" s="666"/>
      <c r="BG24" s="645" t="s">
        <v>233</v>
      </c>
      <c r="BH24" s="646"/>
      <c r="BI24" s="646"/>
      <c r="BJ24" s="646"/>
      <c r="BK24" s="646"/>
      <c r="BL24" s="646"/>
      <c r="BM24" s="646"/>
      <c r="BN24" s="647"/>
      <c r="BO24" s="648" t="s">
        <v>233</v>
      </c>
      <c r="BP24" s="648"/>
      <c r="BQ24" s="648"/>
      <c r="BR24" s="648"/>
      <c r="BS24" s="654" t="s">
        <v>233</v>
      </c>
      <c r="BT24" s="646"/>
      <c r="BU24" s="646"/>
      <c r="BV24" s="646"/>
      <c r="BW24" s="646"/>
      <c r="BX24" s="646"/>
      <c r="BY24" s="646"/>
      <c r="BZ24" s="646"/>
      <c r="CA24" s="646"/>
      <c r="CB24" s="655"/>
      <c r="CD24" s="656" t="s">
        <v>296</v>
      </c>
      <c r="CE24" s="657"/>
      <c r="CF24" s="657"/>
      <c r="CG24" s="657"/>
      <c r="CH24" s="657"/>
      <c r="CI24" s="657"/>
      <c r="CJ24" s="657"/>
      <c r="CK24" s="657"/>
      <c r="CL24" s="657"/>
      <c r="CM24" s="657"/>
      <c r="CN24" s="657"/>
      <c r="CO24" s="657"/>
      <c r="CP24" s="657"/>
      <c r="CQ24" s="658"/>
      <c r="CR24" s="634">
        <v>14776802</v>
      </c>
      <c r="CS24" s="635"/>
      <c r="CT24" s="635"/>
      <c r="CU24" s="635"/>
      <c r="CV24" s="635"/>
      <c r="CW24" s="635"/>
      <c r="CX24" s="635"/>
      <c r="CY24" s="636"/>
      <c r="CZ24" s="639">
        <v>42</v>
      </c>
      <c r="DA24" s="640"/>
      <c r="DB24" s="640"/>
      <c r="DC24" s="659"/>
      <c r="DD24" s="684">
        <v>9715340</v>
      </c>
      <c r="DE24" s="635"/>
      <c r="DF24" s="635"/>
      <c r="DG24" s="635"/>
      <c r="DH24" s="635"/>
      <c r="DI24" s="635"/>
      <c r="DJ24" s="635"/>
      <c r="DK24" s="636"/>
      <c r="DL24" s="684">
        <v>9670311</v>
      </c>
      <c r="DM24" s="635"/>
      <c r="DN24" s="635"/>
      <c r="DO24" s="635"/>
      <c r="DP24" s="635"/>
      <c r="DQ24" s="635"/>
      <c r="DR24" s="635"/>
      <c r="DS24" s="635"/>
      <c r="DT24" s="635"/>
      <c r="DU24" s="635"/>
      <c r="DV24" s="636"/>
      <c r="DW24" s="639">
        <v>57</v>
      </c>
      <c r="DX24" s="640"/>
      <c r="DY24" s="640"/>
      <c r="DZ24" s="640"/>
      <c r="EA24" s="640"/>
      <c r="EB24" s="640"/>
      <c r="EC24" s="641"/>
    </row>
    <row r="25" spans="2:133" ht="11.25" customHeight="1" x14ac:dyDescent="0.15">
      <c r="B25" s="642" t="s">
        <v>297</v>
      </c>
      <c r="C25" s="643"/>
      <c r="D25" s="643"/>
      <c r="E25" s="643"/>
      <c r="F25" s="643"/>
      <c r="G25" s="643"/>
      <c r="H25" s="643"/>
      <c r="I25" s="643"/>
      <c r="J25" s="643"/>
      <c r="K25" s="643"/>
      <c r="L25" s="643"/>
      <c r="M25" s="643"/>
      <c r="N25" s="643"/>
      <c r="O25" s="643"/>
      <c r="P25" s="643"/>
      <c r="Q25" s="644"/>
      <c r="R25" s="645" t="s">
        <v>129</v>
      </c>
      <c r="S25" s="646"/>
      <c r="T25" s="646"/>
      <c r="U25" s="646"/>
      <c r="V25" s="646"/>
      <c r="W25" s="646"/>
      <c r="X25" s="646"/>
      <c r="Y25" s="647"/>
      <c r="Z25" s="648" t="s">
        <v>233</v>
      </c>
      <c r="AA25" s="648"/>
      <c r="AB25" s="648"/>
      <c r="AC25" s="648"/>
      <c r="AD25" s="649" t="s">
        <v>129</v>
      </c>
      <c r="AE25" s="649"/>
      <c r="AF25" s="649"/>
      <c r="AG25" s="649"/>
      <c r="AH25" s="649"/>
      <c r="AI25" s="649"/>
      <c r="AJ25" s="649"/>
      <c r="AK25" s="649"/>
      <c r="AL25" s="650" t="s">
        <v>129</v>
      </c>
      <c r="AM25" s="651"/>
      <c r="AN25" s="651"/>
      <c r="AO25" s="652"/>
      <c r="AP25" s="664" t="s">
        <v>298</v>
      </c>
      <c r="AQ25" s="665"/>
      <c r="AR25" s="665"/>
      <c r="AS25" s="665"/>
      <c r="AT25" s="665"/>
      <c r="AU25" s="665"/>
      <c r="AV25" s="665"/>
      <c r="AW25" s="665"/>
      <c r="AX25" s="665"/>
      <c r="AY25" s="665"/>
      <c r="AZ25" s="665"/>
      <c r="BA25" s="665"/>
      <c r="BB25" s="665"/>
      <c r="BC25" s="665"/>
      <c r="BD25" s="665"/>
      <c r="BE25" s="665"/>
      <c r="BF25" s="666"/>
      <c r="BG25" s="645" t="s">
        <v>233</v>
      </c>
      <c r="BH25" s="646"/>
      <c r="BI25" s="646"/>
      <c r="BJ25" s="646"/>
      <c r="BK25" s="646"/>
      <c r="BL25" s="646"/>
      <c r="BM25" s="646"/>
      <c r="BN25" s="647"/>
      <c r="BO25" s="648" t="s">
        <v>129</v>
      </c>
      <c r="BP25" s="648"/>
      <c r="BQ25" s="648"/>
      <c r="BR25" s="648"/>
      <c r="BS25" s="654" t="s">
        <v>129</v>
      </c>
      <c r="BT25" s="646"/>
      <c r="BU25" s="646"/>
      <c r="BV25" s="646"/>
      <c r="BW25" s="646"/>
      <c r="BX25" s="646"/>
      <c r="BY25" s="646"/>
      <c r="BZ25" s="646"/>
      <c r="CA25" s="646"/>
      <c r="CB25" s="655"/>
      <c r="CD25" s="660" t="s">
        <v>299</v>
      </c>
      <c r="CE25" s="661"/>
      <c r="CF25" s="661"/>
      <c r="CG25" s="661"/>
      <c r="CH25" s="661"/>
      <c r="CI25" s="661"/>
      <c r="CJ25" s="661"/>
      <c r="CK25" s="661"/>
      <c r="CL25" s="661"/>
      <c r="CM25" s="661"/>
      <c r="CN25" s="661"/>
      <c r="CO25" s="661"/>
      <c r="CP25" s="661"/>
      <c r="CQ25" s="662"/>
      <c r="CR25" s="645">
        <v>4263014</v>
      </c>
      <c r="CS25" s="681"/>
      <c r="CT25" s="681"/>
      <c r="CU25" s="681"/>
      <c r="CV25" s="681"/>
      <c r="CW25" s="681"/>
      <c r="CX25" s="681"/>
      <c r="CY25" s="682"/>
      <c r="CZ25" s="650">
        <v>12.1</v>
      </c>
      <c r="DA25" s="679"/>
      <c r="DB25" s="679"/>
      <c r="DC25" s="683"/>
      <c r="DD25" s="654">
        <v>3951231</v>
      </c>
      <c r="DE25" s="681"/>
      <c r="DF25" s="681"/>
      <c r="DG25" s="681"/>
      <c r="DH25" s="681"/>
      <c r="DI25" s="681"/>
      <c r="DJ25" s="681"/>
      <c r="DK25" s="682"/>
      <c r="DL25" s="654">
        <v>3907048</v>
      </c>
      <c r="DM25" s="681"/>
      <c r="DN25" s="681"/>
      <c r="DO25" s="681"/>
      <c r="DP25" s="681"/>
      <c r="DQ25" s="681"/>
      <c r="DR25" s="681"/>
      <c r="DS25" s="681"/>
      <c r="DT25" s="681"/>
      <c r="DU25" s="681"/>
      <c r="DV25" s="682"/>
      <c r="DW25" s="650">
        <v>23</v>
      </c>
      <c r="DX25" s="679"/>
      <c r="DY25" s="679"/>
      <c r="DZ25" s="679"/>
      <c r="EA25" s="679"/>
      <c r="EB25" s="679"/>
      <c r="EC25" s="680"/>
    </row>
    <row r="26" spans="2:133" ht="11.25" customHeight="1" x14ac:dyDescent="0.15">
      <c r="B26" s="642" t="s">
        <v>300</v>
      </c>
      <c r="C26" s="643"/>
      <c r="D26" s="643"/>
      <c r="E26" s="643"/>
      <c r="F26" s="643"/>
      <c r="G26" s="643"/>
      <c r="H26" s="643"/>
      <c r="I26" s="643"/>
      <c r="J26" s="643"/>
      <c r="K26" s="643"/>
      <c r="L26" s="643"/>
      <c r="M26" s="643"/>
      <c r="N26" s="643"/>
      <c r="O26" s="643"/>
      <c r="P26" s="643"/>
      <c r="Q26" s="644"/>
      <c r="R26" s="645">
        <v>17274906</v>
      </c>
      <c r="S26" s="646"/>
      <c r="T26" s="646"/>
      <c r="U26" s="646"/>
      <c r="V26" s="646"/>
      <c r="W26" s="646"/>
      <c r="X26" s="646"/>
      <c r="Y26" s="647"/>
      <c r="Z26" s="648">
        <v>47.4</v>
      </c>
      <c r="AA26" s="648"/>
      <c r="AB26" s="648"/>
      <c r="AC26" s="648"/>
      <c r="AD26" s="649">
        <v>16349351</v>
      </c>
      <c r="AE26" s="649"/>
      <c r="AF26" s="649"/>
      <c r="AG26" s="649"/>
      <c r="AH26" s="649"/>
      <c r="AI26" s="649"/>
      <c r="AJ26" s="649"/>
      <c r="AK26" s="649"/>
      <c r="AL26" s="650">
        <v>99.7</v>
      </c>
      <c r="AM26" s="651"/>
      <c r="AN26" s="651"/>
      <c r="AO26" s="652"/>
      <c r="AP26" s="664" t="s">
        <v>301</v>
      </c>
      <c r="AQ26" s="685"/>
      <c r="AR26" s="685"/>
      <c r="AS26" s="685"/>
      <c r="AT26" s="685"/>
      <c r="AU26" s="685"/>
      <c r="AV26" s="685"/>
      <c r="AW26" s="685"/>
      <c r="AX26" s="685"/>
      <c r="AY26" s="685"/>
      <c r="AZ26" s="685"/>
      <c r="BA26" s="685"/>
      <c r="BB26" s="685"/>
      <c r="BC26" s="685"/>
      <c r="BD26" s="685"/>
      <c r="BE26" s="685"/>
      <c r="BF26" s="666"/>
      <c r="BG26" s="645" t="s">
        <v>129</v>
      </c>
      <c r="BH26" s="646"/>
      <c r="BI26" s="646"/>
      <c r="BJ26" s="646"/>
      <c r="BK26" s="646"/>
      <c r="BL26" s="646"/>
      <c r="BM26" s="646"/>
      <c r="BN26" s="647"/>
      <c r="BO26" s="648" t="s">
        <v>233</v>
      </c>
      <c r="BP26" s="648"/>
      <c r="BQ26" s="648"/>
      <c r="BR26" s="648"/>
      <c r="BS26" s="654" t="s">
        <v>129</v>
      </c>
      <c r="BT26" s="646"/>
      <c r="BU26" s="646"/>
      <c r="BV26" s="646"/>
      <c r="BW26" s="646"/>
      <c r="BX26" s="646"/>
      <c r="BY26" s="646"/>
      <c r="BZ26" s="646"/>
      <c r="CA26" s="646"/>
      <c r="CB26" s="655"/>
      <c r="CD26" s="660" t="s">
        <v>302</v>
      </c>
      <c r="CE26" s="661"/>
      <c r="CF26" s="661"/>
      <c r="CG26" s="661"/>
      <c r="CH26" s="661"/>
      <c r="CI26" s="661"/>
      <c r="CJ26" s="661"/>
      <c r="CK26" s="661"/>
      <c r="CL26" s="661"/>
      <c r="CM26" s="661"/>
      <c r="CN26" s="661"/>
      <c r="CO26" s="661"/>
      <c r="CP26" s="661"/>
      <c r="CQ26" s="662"/>
      <c r="CR26" s="645">
        <v>2534089</v>
      </c>
      <c r="CS26" s="646"/>
      <c r="CT26" s="646"/>
      <c r="CU26" s="646"/>
      <c r="CV26" s="646"/>
      <c r="CW26" s="646"/>
      <c r="CX26" s="646"/>
      <c r="CY26" s="647"/>
      <c r="CZ26" s="650">
        <v>7.2</v>
      </c>
      <c r="DA26" s="679"/>
      <c r="DB26" s="679"/>
      <c r="DC26" s="683"/>
      <c r="DD26" s="654">
        <v>2276286</v>
      </c>
      <c r="DE26" s="646"/>
      <c r="DF26" s="646"/>
      <c r="DG26" s="646"/>
      <c r="DH26" s="646"/>
      <c r="DI26" s="646"/>
      <c r="DJ26" s="646"/>
      <c r="DK26" s="647"/>
      <c r="DL26" s="654" t="s">
        <v>129</v>
      </c>
      <c r="DM26" s="646"/>
      <c r="DN26" s="646"/>
      <c r="DO26" s="646"/>
      <c r="DP26" s="646"/>
      <c r="DQ26" s="646"/>
      <c r="DR26" s="646"/>
      <c r="DS26" s="646"/>
      <c r="DT26" s="646"/>
      <c r="DU26" s="646"/>
      <c r="DV26" s="647"/>
      <c r="DW26" s="650" t="s">
        <v>233</v>
      </c>
      <c r="DX26" s="679"/>
      <c r="DY26" s="679"/>
      <c r="DZ26" s="679"/>
      <c r="EA26" s="679"/>
      <c r="EB26" s="679"/>
      <c r="EC26" s="680"/>
    </row>
    <row r="27" spans="2:133" ht="11.25" customHeight="1" x14ac:dyDescent="0.15">
      <c r="B27" s="642" t="s">
        <v>303</v>
      </c>
      <c r="C27" s="643"/>
      <c r="D27" s="643"/>
      <c r="E27" s="643"/>
      <c r="F27" s="643"/>
      <c r="G27" s="643"/>
      <c r="H27" s="643"/>
      <c r="I27" s="643"/>
      <c r="J27" s="643"/>
      <c r="K27" s="643"/>
      <c r="L27" s="643"/>
      <c r="M27" s="643"/>
      <c r="N27" s="643"/>
      <c r="O27" s="643"/>
      <c r="P27" s="643"/>
      <c r="Q27" s="644"/>
      <c r="R27" s="645">
        <v>6657</v>
      </c>
      <c r="S27" s="646"/>
      <c r="T27" s="646"/>
      <c r="U27" s="646"/>
      <c r="V27" s="646"/>
      <c r="W27" s="646"/>
      <c r="X27" s="646"/>
      <c r="Y27" s="647"/>
      <c r="Z27" s="648">
        <v>0</v>
      </c>
      <c r="AA27" s="648"/>
      <c r="AB27" s="648"/>
      <c r="AC27" s="648"/>
      <c r="AD27" s="649">
        <v>6657</v>
      </c>
      <c r="AE27" s="649"/>
      <c r="AF27" s="649"/>
      <c r="AG27" s="649"/>
      <c r="AH27" s="649"/>
      <c r="AI27" s="649"/>
      <c r="AJ27" s="649"/>
      <c r="AK27" s="649"/>
      <c r="AL27" s="650">
        <v>0</v>
      </c>
      <c r="AM27" s="651"/>
      <c r="AN27" s="651"/>
      <c r="AO27" s="652"/>
      <c r="AP27" s="642" t="s">
        <v>304</v>
      </c>
      <c r="AQ27" s="643"/>
      <c r="AR27" s="643"/>
      <c r="AS27" s="643"/>
      <c r="AT27" s="643"/>
      <c r="AU27" s="643"/>
      <c r="AV27" s="643"/>
      <c r="AW27" s="643"/>
      <c r="AX27" s="643"/>
      <c r="AY27" s="643"/>
      <c r="AZ27" s="643"/>
      <c r="BA27" s="643"/>
      <c r="BB27" s="643"/>
      <c r="BC27" s="643"/>
      <c r="BD27" s="643"/>
      <c r="BE27" s="643"/>
      <c r="BF27" s="644"/>
      <c r="BG27" s="645">
        <v>6132019</v>
      </c>
      <c r="BH27" s="646"/>
      <c r="BI27" s="646"/>
      <c r="BJ27" s="646"/>
      <c r="BK27" s="646"/>
      <c r="BL27" s="646"/>
      <c r="BM27" s="646"/>
      <c r="BN27" s="647"/>
      <c r="BO27" s="648">
        <v>100</v>
      </c>
      <c r="BP27" s="648"/>
      <c r="BQ27" s="648"/>
      <c r="BR27" s="648"/>
      <c r="BS27" s="654" t="s">
        <v>233</v>
      </c>
      <c r="BT27" s="646"/>
      <c r="BU27" s="646"/>
      <c r="BV27" s="646"/>
      <c r="BW27" s="646"/>
      <c r="BX27" s="646"/>
      <c r="BY27" s="646"/>
      <c r="BZ27" s="646"/>
      <c r="CA27" s="646"/>
      <c r="CB27" s="655"/>
      <c r="CD27" s="660" t="s">
        <v>305</v>
      </c>
      <c r="CE27" s="661"/>
      <c r="CF27" s="661"/>
      <c r="CG27" s="661"/>
      <c r="CH27" s="661"/>
      <c r="CI27" s="661"/>
      <c r="CJ27" s="661"/>
      <c r="CK27" s="661"/>
      <c r="CL27" s="661"/>
      <c r="CM27" s="661"/>
      <c r="CN27" s="661"/>
      <c r="CO27" s="661"/>
      <c r="CP27" s="661"/>
      <c r="CQ27" s="662"/>
      <c r="CR27" s="645">
        <v>6948708</v>
      </c>
      <c r="CS27" s="681"/>
      <c r="CT27" s="681"/>
      <c r="CU27" s="681"/>
      <c r="CV27" s="681"/>
      <c r="CW27" s="681"/>
      <c r="CX27" s="681"/>
      <c r="CY27" s="682"/>
      <c r="CZ27" s="650">
        <v>19.8</v>
      </c>
      <c r="DA27" s="679"/>
      <c r="DB27" s="679"/>
      <c r="DC27" s="683"/>
      <c r="DD27" s="654">
        <v>2239020</v>
      </c>
      <c r="DE27" s="681"/>
      <c r="DF27" s="681"/>
      <c r="DG27" s="681"/>
      <c r="DH27" s="681"/>
      <c r="DI27" s="681"/>
      <c r="DJ27" s="681"/>
      <c r="DK27" s="682"/>
      <c r="DL27" s="654">
        <v>2238174</v>
      </c>
      <c r="DM27" s="681"/>
      <c r="DN27" s="681"/>
      <c r="DO27" s="681"/>
      <c r="DP27" s="681"/>
      <c r="DQ27" s="681"/>
      <c r="DR27" s="681"/>
      <c r="DS27" s="681"/>
      <c r="DT27" s="681"/>
      <c r="DU27" s="681"/>
      <c r="DV27" s="682"/>
      <c r="DW27" s="650">
        <v>13.2</v>
      </c>
      <c r="DX27" s="679"/>
      <c r="DY27" s="679"/>
      <c r="DZ27" s="679"/>
      <c r="EA27" s="679"/>
      <c r="EB27" s="679"/>
      <c r="EC27" s="680"/>
    </row>
    <row r="28" spans="2:133" ht="11.25" customHeight="1" x14ac:dyDescent="0.15">
      <c r="B28" s="642" t="s">
        <v>306</v>
      </c>
      <c r="C28" s="643"/>
      <c r="D28" s="643"/>
      <c r="E28" s="643"/>
      <c r="F28" s="643"/>
      <c r="G28" s="643"/>
      <c r="H28" s="643"/>
      <c r="I28" s="643"/>
      <c r="J28" s="643"/>
      <c r="K28" s="643"/>
      <c r="L28" s="643"/>
      <c r="M28" s="643"/>
      <c r="N28" s="643"/>
      <c r="O28" s="643"/>
      <c r="P28" s="643"/>
      <c r="Q28" s="644"/>
      <c r="R28" s="645">
        <v>268513</v>
      </c>
      <c r="S28" s="646"/>
      <c r="T28" s="646"/>
      <c r="U28" s="646"/>
      <c r="V28" s="646"/>
      <c r="W28" s="646"/>
      <c r="X28" s="646"/>
      <c r="Y28" s="647"/>
      <c r="Z28" s="648">
        <v>0.7</v>
      </c>
      <c r="AA28" s="648"/>
      <c r="AB28" s="648"/>
      <c r="AC28" s="648"/>
      <c r="AD28" s="649" t="s">
        <v>129</v>
      </c>
      <c r="AE28" s="649"/>
      <c r="AF28" s="649"/>
      <c r="AG28" s="649"/>
      <c r="AH28" s="649"/>
      <c r="AI28" s="649"/>
      <c r="AJ28" s="649"/>
      <c r="AK28" s="649"/>
      <c r="AL28" s="650" t="s">
        <v>233</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307</v>
      </c>
      <c r="CE28" s="661"/>
      <c r="CF28" s="661"/>
      <c r="CG28" s="661"/>
      <c r="CH28" s="661"/>
      <c r="CI28" s="661"/>
      <c r="CJ28" s="661"/>
      <c r="CK28" s="661"/>
      <c r="CL28" s="661"/>
      <c r="CM28" s="661"/>
      <c r="CN28" s="661"/>
      <c r="CO28" s="661"/>
      <c r="CP28" s="661"/>
      <c r="CQ28" s="662"/>
      <c r="CR28" s="645">
        <v>3565080</v>
      </c>
      <c r="CS28" s="646"/>
      <c r="CT28" s="646"/>
      <c r="CU28" s="646"/>
      <c r="CV28" s="646"/>
      <c r="CW28" s="646"/>
      <c r="CX28" s="646"/>
      <c r="CY28" s="647"/>
      <c r="CZ28" s="650">
        <v>10.1</v>
      </c>
      <c r="DA28" s="679"/>
      <c r="DB28" s="679"/>
      <c r="DC28" s="683"/>
      <c r="DD28" s="654">
        <v>3525089</v>
      </c>
      <c r="DE28" s="646"/>
      <c r="DF28" s="646"/>
      <c r="DG28" s="646"/>
      <c r="DH28" s="646"/>
      <c r="DI28" s="646"/>
      <c r="DJ28" s="646"/>
      <c r="DK28" s="647"/>
      <c r="DL28" s="654">
        <v>3525089</v>
      </c>
      <c r="DM28" s="646"/>
      <c r="DN28" s="646"/>
      <c r="DO28" s="646"/>
      <c r="DP28" s="646"/>
      <c r="DQ28" s="646"/>
      <c r="DR28" s="646"/>
      <c r="DS28" s="646"/>
      <c r="DT28" s="646"/>
      <c r="DU28" s="646"/>
      <c r="DV28" s="647"/>
      <c r="DW28" s="650">
        <v>20.8</v>
      </c>
      <c r="DX28" s="679"/>
      <c r="DY28" s="679"/>
      <c r="DZ28" s="679"/>
      <c r="EA28" s="679"/>
      <c r="EB28" s="679"/>
      <c r="EC28" s="680"/>
    </row>
    <row r="29" spans="2:133" ht="11.25" customHeight="1" x14ac:dyDescent="0.15">
      <c r="B29" s="642" t="s">
        <v>308</v>
      </c>
      <c r="C29" s="643"/>
      <c r="D29" s="643"/>
      <c r="E29" s="643"/>
      <c r="F29" s="643"/>
      <c r="G29" s="643"/>
      <c r="H29" s="643"/>
      <c r="I29" s="643"/>
      <c r="J29" s="643"/>
      <c r="K29" s="643"/>
      <c r="L29" s="643"/>
      <c r="M29" s="643"/>
      <c r="N29" s="643"/>
      <c r="O29" s="643"/>
      <c r="P29" s="643"/>
      <c r="Q29" s="644"/>
      <c r="R29" s="645">
        <v>216631</v>
      </c>
      <c r="S29" s="646"/>
      <c r="T29" s="646"/>
      <c r="U29" s="646"/>
      <c r="V29" s="646"/>
      <c r="W29" s="646"/>
      <c r="X29" s="646"/>
      <c r="Y29" s="647"/>
      <c r="Z29" s="648">
        <v>0.6</v>
      </c>
      <c r="AA29" s="648"/>
      <c r="AB29" s="648"/>
      <c r="AC29" s="648"/>
      <c r="AD29" s="649">
        <v>20501</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309</v>
      </c>
      <c r="CE29" s="690"/>
      <c r="CF29" s="660" t="s">
        <v>310</v>
      </c>
      <c r="CG29" s="661"/>
      <c r="CH29" s="661"/>
      <c r="CI29" s="661"/>
      <c r="CJ29" s="661"/>
      <c r="CK29" s="661"/>
      <c r="CL29" s="661"/>
      <c r="CM29" s="661"/>
      <c r="CN29" s="661"/>
      <c r="CO29" s="661"/>
      <c r="CP29" s="661"/>
      <c r="CQ29" s="662"/>
      <c r="CR29" s="645">
        <v>3564695</v>
      </c>
      <c r="CS29" s="681"/>
      <c r="CT29" s="681"/>
      <c r="CU29" s="681"/>
      <c r="CV29" s="681"/>
      <c r="CW29" s="681"/>
      <c r="CX29" s="681"/>
      <c r="CY29" s="682"/>
      <c r="CZ29" s="650">
        <v>10.1</v>
      </c>
      <c r="DA29" s="679"/>
      <c r="DB29" s="679"/>
      <c r="DC29" s="683"/>
      <c r="DD29" s="654">
        <v>3524704</v>
      </c>
      <c r="DE29" s="681"/>
      <c r="DF29" s="681"/>
      <c r="DG29" s="681"/>
      <c r="DH29" s="681"/>
      <c r="DI29" s="681"/>
      <c r="DJ29" s="681"/>
      <c r="DK29" s="682"/>
      <c r="DL29" s="654">
        <v>3524704</v>
      </c>
      <c r="DM29" s="681"/>
      <c r="DN29" s="681"/>
      <c r="DO29" s="681"/>
      <c r="DP29" s="681"/>
      <c r="DQ29" s="681"/>
      <c r="DR29" s="681"/>
      <c r="DS29" s="681"/>
      <c r="DT29" s="681"/>
      <c r="DU29" s="681"/>
      <c r="DV29" s="682"/>
      <c r="DW29" s="650">
        <v>20.8</v>
      </c>
      <c r="DX29" s="679"/>
      <c r="DY29" s="679"/>
      <c r="DZ29" s="679"/>
      <c r="EA29" s="679"/>
      <c r="EB29" s="679"/>
      <c r="EC29" s="680"/>
    </row>
    <row r="30" spans="2:133" ht="11.25" customHeight="1" x14ac:dyDescent="0.15">
      <c r="B30" s="642" t="s">
        <v>311</v>
      </c>
      <c r="C30" s="643"/>
      <c r="D30" s="643"/>
      <c r="E30" s="643"/>
      <c r="F30" s="643"/>
      <c r="G30" s="643"/>
      <c r="H30" s="643"/>
      <c r="I30" s="643"/>
      <c r="J30" s="643"/>
      <c r="K30" s="643"/>
      <c r="L30" s="643"/>
      <c r="M30" s="643"/>
      <c r="N30" s="643"/>
      <c r="O30" s="643"/>
      <c r="P30" s="643"/>
      <c r="Q30" s="644"/>
      <c r="R30" s="645">
        <v>104052</v>
      </c>
      <c r="S30" s="646"/>
      <c r="T30" s="646"/>
      <c r="U30" s="646"/>
      <c r="V30" s="646"/>
      <c r="W30" s="646"/>
      <c r="X30" s="646"/>
      <c r="Y30" s="647"/>
      <c r="Z30" s="648">
        <v>0.3</v>
      </c>
      <c r="AA30" s="648"/>
      <c r="AB30" s="648"/>
      <c r="AC30" s="648"/>
      <c r="AD30" s="649" t="s">
        <v>233</v>
      </c>
      <c r="AE30" s="649"/>
      <c r="AF30" s="649"/>
      <c r="AG30" s="649"/>
      <c r="AH30" s="649"/>
      <c r="AI30" s="649"/>
      <c r="AJ30" s="649"/>
      <c r="AK30" s="649"/>
      <c r="AL30" s="650" t="s">
        <v>129</v>
      </c>
      <c r="AM30" s="651"/>
      <c r="AN30" s="651"/>
      <c r="AO30" s="652"/>
      <c r="AP30" s="624" t="s">
        <v>227</v>
      </c>
      <c r="AQ30" s="625"/>
      <c r="AR30" s="625"/>
      <c r="AS30" s="625"/>
      <c r="AT30" s="625"/>
      <c r="AU30" s="625"/>
      <c r="AV30" s="625"/>
      <c r="AW30" s="625"/>
      <c r="AX30" s="625"/>
      <c r="AY30" s="625"/>
      <c r="AZ30" s="625"/>
      <c r="BA30" s="625"/>
      <c r="BB30" s="625"/>
      <c r="BC30" s="625"/>
      <c r="BD30" s="625"/>
      <c r="BE30" s="625"/>
      <c r="BF30" s="626"/>
      <c r="BG30" s="624" t="s">
        <v>312</v>
      </c>
      <c r="BH30" s="698"/>
      <c r="BI30" s="698"/>
      <c r="BJ30" s="698"/>
      <c r="BK30" s="698"/>
      <c r="BL30" s="698"/>
      <c r="BM30" s="698"/>
      <c r="BN30" s="698"/>
      <c r="BO30" s="698"/>
      <c r="BP30" s="698"/>
      <c r="BQ30" s="699"/>
      <c r="BR30" s="624" t="s">
        <v>313</v>
      </c>
      <c r="BS30" s="698"/>
      <c r="BT30" s="698"/>
      <c r="BU30" s="698"/>
      <c r="BV30" s="698"/>
      <c r="BW30" s="698"/>
      <c r="BX30" s="698"/>
      <c r="BY30" s="698"/>
      <c r="BZ30" s="698"/>
      <c r="CA30" s="698"/>
      <c r="CB30" s="699"/>
      <c r="CD30" s="691"/>
      <c r="CE30" s="692"/>
      <c r="CF30" s="660" t="s">
        <v>314</v>
      </c>
      <c r="CG30" s="661"/>
      <c r="CH30" s="661"/>
      <c r="CI30" s="661"/>
      <c r="CJ30" s="661"/>
      <c r="CK30" s="661"/>
      <c r="CL30" s="661"/>
      <c r="CM30" s="661"/>
      <c r="CN30" s="661"/>
      <c r="CO30" s="661"/>
      <c r="CP30" s="661"/>
      <c r="CQ30" s="662"/>
      <c r="CR30" s="645">
        <v>3387090</v>
      </c>
      <c r="CS30" s="646"/>
      <c r="CT30" s="646"/>
      <c r="CU30" s="646"/>
      <c r="CV30" s="646"/>
      <c r="CW30" s="646"/>
      <c r="CX30" s="646"/>
      <c r="CY30" s="647"/>
      <c r="CZ30" s="650">
        <v>9.6</v>
      </c>
      <c r="DA30" s="679"/>
      <c r="DB30" s="679"/>
      <c r="DC30" s="683"/>
      <c r="DD30" s="654">
        <v>3351874</v>
      </c>
      <c r="DE30" s="646"/>
      <c r="DF30" s="646"/>
      <c r="DG30" s="646"/>
      <c r="DH30" s="646"/>
      <c r="DI30" s="646"/>
      <c r="DJ30" s="646"/>
      <c r="DK30" s="647"/>
      <c r="DL30" s="654">
        <v>3351874</v>
      </c>
      <c r="DM30" s="646"/>
      <c r="DN30" s="646"/>
      <c r="DO30" s="646"/>
      <c r="DP30" s="646"/>
      <c r="DQ30" s="646"/>
      <c r="DR30" s="646"/>
      <c r="DS30" s="646"/>
      <c r="DT30" s="646"/>
      <c r="DU30" s="646"/>
      <c r="DV30" s="647"/>
      <c r="DW30" s="650">
        <v>19.7</v>
      </c>
      <c r="DX30" s="679"/>
      <c r="DY30" s="679"/>
      <c r="DZ30" s="679"/>
      <c r="EA30" s="679"/>
      <c r="EB30" s="679"/>
      <c r="EC30" s="680"/>
    </row>
    <row r="31" spans="2:133" ht="11.25" customHeight="1" x14ac:dyDescent="0.15">
      <c r="B31" s="642" t="s">
        <v>315</v>
      </c>
      <c r="C31" s="643"/>
      <c r="D31" s="643"/>
      <c r="E31" s="643"/>
      <c r="F31" s="643"/>
      <c r="G31" s="643"/>
      <c r="H31" s="643"/>
      <c r="I31" s="643"/>
      <c r="J31" s="643"/>
      <c r="K31" s="643"/>
      <c r="L31" s="643"/>
      <c r="M31" s="643"/>
      <c r="N31" s="643"/>
      <c r="O31" s="643"/>
      <c r="P31" s="643"/>
      <c r="Q31" s="644"/>
      <c r="R31" s="645">
        <v>5778558</v>
      </c>
      <c r="S31" s="646"/>
      <c r="T31" s="646"/>
      <c r="U31" s="646"/>
      <c r="V31" s="646"/>
      <c r="W31" s="646"/>
      <c r="X31" s="646"/>
      <c r="Y31" s="647"/>
      <c r="Z31" s="648">
        <v>15.8</v>
      </c>
      <c r="AA31" s="648"/>
      <c r="AB31" s="648"/>
      <c r="AC31" s="648"/>
      <c r="AD31" s="649" t="s">
        <v>233</v>
      </c>
      <c r="AE31" s="649"/>
      <c r="AF31" s="649"/>
      <c r="AG31" s="649"/>
      <c r="AH31" s="649"/>
      <c r="AI31" s="649"/>
      <c r="AJ31" s="649"/>
      <c r="AK31" s="649"/>
      <c r="AL31" s="650" t="s">
        <v>233</v>
      </c>
      <c r="AM31" s="651"/>
      <c r="AN31" s="651"/>
      <c r="AO31" s="652"/>
      <c r="AP31" s="702" t="s">
        <v>316</v>
      </c>
      <c r="AQ31" s="703"/>
      <c r="AR31" s="703"/>
      <c r="AS31" s="703"/>
      <c r="AT31" s="708" t="s">
        <v>317</v>
      </c>
      <c r="AU31" s="231"/>
      <c r="AV31" s="231"/>
      <c r="AW31" s="231"/>
      <c r="AX31" s="631" t="s">
        <v>191</v>
      </c>
      <c r="AY31" s="632"/>
      <c r="AZ31" s="632"/>
      <c r="BA31" s="632"/>
      <c r="BB31" s="632"/>
      <c r="BC31" s="632"/>
      <c r="BD31" s="632"/>
      <c r="BE31" s="632"/>
      <c r="BF31" s="633"/>
      <c r="BG31" s="713">
        <v>99.1</v>
      </c>
      <c r="BH31" s="700"/>
      <c r="BI31" s="700"/>
      <c r="BJ31" s="700"/>
      <c r="BK31" s="700"/>
      <c r="BL31" s="700"/>
      <c r="BM31" s="640">
        <v>96.8</v>
      </c>
      <c r="BN31" s="700"/>
      <c r="BO31" s="700"/>
      <c r="BP31" s="700"/>
      <c r="BQ31" s="701"/>
      <c r="BR31" s="713">
        <v>99.2</v>
      </c>
      <c r="BS31" s="700"/>
      <c r="BT31" s="700"/>
      <c r="BU31" s="700"/>
      <c r="BV31" s="700"/>
      <c r="BW31" s="700"/>
      <c r="BX31" s="640">
        <v>96.5</v>
      </c>
      <c r="BY31" s="700"/>
      <c r="BZ31" s="700"/>
      <c r="CA31" s="700"/>
      <c r="CB31" s="701"/>
      <c r="CD31" s="691"/>
      <c r="CE31" s="692"/>
      <c r="CF31" s="660" t="s">
        <v>318</v>
      </c>
      <c r="CG31" s="661"/>
      <c r="CH31" s="661"/>
      <c r="CI31" s="661"/>
      <c r="CJ31" s="661"/>
      <c r="CK31" s="661"/>
      <c r="CL31" s="661"/>
      <c r="CM31" s="661"/>
      <c r="CN31" s="661"/>
      <c r="CO31" s="661"/>
      <c r="CP31" s="661"/>
      <c r="CQ31" s="662"/>
      <c r="CR31" s="645">
        <v>177605</v>
      </c>
      <c r="CS31" s="681"/>
      <c r="CT31" s="681"/>
      <c r="CU31" s="681"/>
      <c r="CV31" s="681"/>
      <c r="CW31" s="681"/>
      <c r="CX31" s="681"/>
      <c r="CY31" s="682"/>
      <c r="CZ31" s="650">
        <v>0.5</v>
      </c>
      <c r="DA31" s="679"/>
      <c r="DB31" s="679"/>
      <c r="DC31" s="683"/>
      <c r="DD31" s="654">
        <v>172830</v>
      </c>
      <c r="DE31" s="681"/>
      <c r="DF31" s="681"/>
      <c r="DG31" s="681"/>
      <c r="DH31" s="681"/>
      <c r="DI31" s="681"/>
      <c r="DJ31" s="681"/>
      <c r="DK31" s="682"/>
      <c r="DL31" s="654">
        <v>172830</v>
      </c>
      <c r="DM31" s="681"/>
      <c r="DN31" s="681"/>
      <c r="DO31" s="681"/>
      <c r="DP31" s="681"/>
      <c r="DQ31" s="681"/>
      <c r="DR31" s="681"/>
      <c r="DS31" s="681"/>
      <c r="DT31" s="681"/>
      <c r="DU31" s="681"/>
      <c r="DV31" s="682"/>
      <c r="DW31" s="650">
        <v>1</v>
      </c>
      <c r="DX31" s="679"/>
      <c r="DY31" s="679"/>
      <c r="DZ31" s="679"/>
      <c r="EA31" s="679"/>
      <c r="EB31" s="679"/>
      <c r="EC31" s="680"/>
    </row>
    <row r="32" spans="2:133" ht="11.25" customHeight="1" x14ac:dyDescent="0.15">
      <c r="B32" s="695" t="s">
        <v>319</v>
      </c>
      <c r="C32" s="696"/>
      <c r="D32" s="696"/>
      <c r="E32" s="696"/>
      <c r="F32" s="696"/>
      <c r="G32" s="696"/>
      <c r="H32" s="696"/>
      <c r="I32" s="696"/>
      <c r="J32" s="696"/>
      <c r="K32" s="696"/>
      <c r="L32" s="696"/>
      <c r="M32" s="696"/>
      <c r="N32" s="696"/>
      <c r="O32" s="696"/>
      <c r="P32" s="696"/>
      <c r="Q32" s="697"/>
      <c r="R32" s="645" t="s">
        <v>129</v>
      </c>
      <c r="S32" s="646"/>
      <c r="T32" s="646"/>
      <c r="U32" s="646"/>
      <c r="V32" s="646"/>
      <c r="W32" s="646"/>
      <c r="X32" s="646"/>
      <c r="Y32" s="647"/>
      <c r="Z32" s="648" t="s">
        <v>129</v>
      </c>
      <c r="AA32" s="648"/>
      <c r="AB32" s="648"/>
      <c r="AC32" s="648"/>
      <c r="AD32" s="649" t="s">
        <v>129</v>
      </c>
      <c r="AE32" s="649"/>
      <c r="AF32" s="649"/>
      <c r="AG32" s="649"/>
      <c r="AH32" s="649"/>
      <c r="AI32" s="649"/>
      <c r="AJ32" s="649"/>
      <c r="AK32" s="649"/>
      <c r="AL32" s="650" t="s">
        <v>233</v>
      </c>
      <c r="AM32" s="651"/>
      <c r="AN32" s="651"/>
      <c r="AO32" s="652"/>
      <c r="AP32" s="704"/>
      <c r="AQ32" s="705"/>
      <c r="AR32" s="705"/>
      <c r="AS32" s="705"/>
      <c r="AT32" s="709"/>
      <c r="AU32" s="230" t="s">
        <v>320</v>
      </c>
      <c r="AV32" s="230"/>
      <c r="AW32" s="230"/>
      <c r="AX32" s="642" t="s">
        <v>321</v>
      </c>
      <c r="AY32" s="643"/>
      <c r="AZ32" s="643"/>
      <c r="BA32" s="643"/>
      <c r="BB32" s="643"/>
      <c r="BC32" s="643"/>
      <c r="BD32" s="643"/>
      <c r="BE32" s="643"/>
      <c r="BF32" s="644"/>
      <c r="BG32" s="714">
        <v>99.3</v>
      </c>
      <c r="BH32" s="681"/>
      <c r="BI32" s="681"/>
      <c r="BJ32" s="681"/>
      <c r="BK32" s="681"/>
      <c r="BL32" s="681"/>
      <c r="BM32" s="651">
        <v>97.4</v>
      </c>
      <c r="BN32" s="711"/>
      <c r="BO32" s="711"/>
      <c r="BP32" s="711"/>
      <c r="BQ32" s="712"/>
      <c r="BR32" s="714">
        <v>99.3</v>
      </c>
      <c r="BS32" s="681"/>
      <c r="BT32" s="681"/>
      <c r="BU32" s="681"/>
      <c r="BV32" s="681"/>
      <c r="BW32" s="681"/>
      <c r="BX32" s="651">
        <v>97.3</v>
      </c>
      <c r="BY32" s="711"/>
      <c r="BZ32" s="711"/>
      <c r="CA32" s="711"/>
      <c r="CB32" s="712"/>
      <c r="CD32" s="693"/>
      <c r="CE32" s="694"/>
      <c r="CF32" s="660" t="s">
        <v>322</v>
      </c>
      <c r="CG32" s="661"/>
      <c r="CH32" s="661"/>
      <c r="CI32" s="661"/>
      <c r="CJ32" s="661"/>
      <c r="CK32" s="661"/>
      <c r="CL32" s="661"/>
      <c r="CM32" s="661"/>
      <c r="CN32" s="661"/>
      <c r="CO32" s="661"/>
      <c r="CP32" s="661"/>
      <c r="CQ32" s="662"/>
      <c r="CR32" s="645">
        <v>385</v>
      </c>
      <c r="CS32" s="646"/>
      <c r="CT32" s="646"/>
      <c r="CU32" s="646"/>
      <c r="CV32" s="646"/>
      <c r="CW32" s="646"/>
      <c r="CX32" s="646"/>
      <c r="CY32" s="647"/>
      <c r="CZ32" s="650">
        <v>0</v>
      </c>
      <c r="DA32" s="679"/>
      <c r="DB32" s="679"/>
      <c r="DC32" s="683"/>
      <c r="DD32" s="654">
        <v>385</v>
      </c>
      <c r="DE32" s="646"/>
      <c r="DF32" s="646"/>
      <c r="DG32" s="646"/>
      <c r="DH32" s="646"/>
      <c r="DI32" s="646"/>
      <c r="DJ32" s="646"/>
      <c r="DK32" s="647"/>
      <c r="DL32" s="654">
        <v>385</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323</v>
      </c>
      <c r="C33" s="643"/>
      <c r="D33" s="643"/>
      <c r="E33" s="643"/>
      <c r="F33" s="643"/>
      <c r="G33" s="643"/>
      <c r="H33" s="643"/>
      <c r="I33" s="643"/>
      <c r="J33" s="643"/>
      <c r="K33" s="643"/>
      <c r="L33" s="643"/>
      <c r="M33" s="643"/>
      <c r="N33" s="643"/>
      <c r="O33" s="643"/>
      <c r="P33" s="643"/>
      <c r="Q33" s="644"/>
      <c r="R33" s="645">
        <v>4195581</v>
      </c>
      <c r="S33" s="646"/>
      <c r="T33" s="646"/>
      <c r="U33" s="646"/>
      <c r="V33" s="646"/>
      <c r="W33" s="646"/>
      <c r="X33" s="646"/>
      <c r="Y33" s="647"/>
      <c r="Z33" s="648">
        <v>11.5</v>
      </c>
      <c r="AA33" s="648"/>
      <c r="AB33" s="648"/>
      <c r="AC33" s="648"/>
      <c r="AD33" s="649" t="s">
        <v>129</v>
      </c>
      <c r="AE33" s="649"/>
      <c r="AF33" s="649"/>
      <c r="AG33" s="649"/>
      <c r="AH33" s="649"/>
      <c r="AI33" s="649"/>
      <c r="AJ33" s="649"/>
      <c r="AK33" s="649"/>
      <c r="AL33" s="650" t="s">
        <v>233</v>
      </c>
      <c r="AM33" s="651"/>
      <c r="AN33" s="651"/>
      <c r="AO33" s="652"/>
      <c r="AP33" s="706"/>
      <c r="AQ33" s="707"/>
      <c r="AR33" s="707"/>
      <c r="AS33" s="707"/>
      <c r="AT33" s="710"/>
      <c r="AU33" s="232"/>
      <c r="AV33" s="232"/>
      <c r="AW33" s="232"/>
      <c r="AX33" s="686" t="s">
        <v>324</v>
      </c>
      <c r="AY33" s="687"/>
      <c r="AZ33" s="687"/>
      <c r="BA33" s="687"/>
      <c r="BB33" s="687"/>
      <c r="BC33" s="687"/>
      <c r="BD33" s="687"/>
      <c r="BE33" s="687"/>
      <c r="BF33" s="688"/>
      <c r="BG33" s="715">
        <v>98.8</v>
      </c>
      <c r="BH33" s="716"/>
      <c r="BI33" s="716"/>
      <c r="BJ33" s="716"/>
      <c r="BK33" s="716"/>
      <c r="BL33" s="716"/>
      <c r="BM33" s="717">
        <v>95.9</v>
      </c>
      <c r="BN33" s="716"/>
      <c r="BO33" s="716"/>
      <c r="BP33" s="716"/>
      <c r="BQ33" s="718"/>
      <c r="BR33" s="715">
        <v>99</v>
      </c>
      <c r="BS33" s="716"/>
      <c r="BT33" s="716"/>
      <c r="BU33" s="716"/>
      <c r="BV33" s="716"/>
      <c r="BW33" s="716"/>
      <c r="BX33" s="717">
        <v>95.4</v>
      </c>
      <c r="BY33" s="716"/>
      <c r="BZ33" s="716"/>
      <c r="CA33" s="716"/>
      <c r="CB33" s="718"/>
      <c r="CD33" s="660" t="s">
        <v>325</v>
      </c>
      <c r="CE33" s="661"/>
      <c r="CF33" s="661"/>
      <c r="CG33" s="661"/>
      <c r="CH33" s="661"/>
      <c r="CI33" s="661"/>
      <c r="CJ33" s="661"/>
      <c r="CK33" s="661"/>
      <c r="CL33" s="661"/>
      <c r="CM33" s="661"/>
      <c r="CN33" s="661"/>
      <c r="CO33" s="661"/>
      <c r="CP33" s="661"/>
      <c r="CQ33" s="662"/>
      <c r="CR33" s="645">
        <v>10464491</v>
      </c>
      <c r="CS33" s="681"/>
      <c r="CT33" s="681"/>
      <c r="CU33" s="681"/>
      <c r="CV33" s="681"/>
      <c r="CW33" s="681"/>
      <c r="CX33" s="681"/>
      <c r="CY33" s="682"/>
      <c r="CZ33" s="650">
        <v>29.8</v>
      </c>
      <c r="DA33" s="679"/>
      <c r="DB33" s="679"/>
      <c r="DC33" s="683"/>
      <c r="DD33" s="654">
        <v>7832147</v>
      </c>
      <c r="DE33" s="681"/>
      <c r="DF33" s="681"/>
      <c r="DG33" s="681"/>
      <c r="DH33" s="681"/>
      <c r="DI33" s="681"/>
      <c r="DJ33" s="681"/>
      <c r="DK33" s="682"/>
      <c r="DL33" s="654">
        <v>6460778</v>
      </c>
      <c r="DM33" s="681"/>
      <c r="DN33" s="681"/>
      <c r="DO33" s="681"/>
      <c r="DP33" s="681"/>
      <c r="DQ33" s="681"/>
      <c r="DR33" s="681"/>
      <c r="DS33" s="681"/>
      <c r="DT33" s="681"/>
      <c r="DU33" s="681"/>
      <c r="DV33" s="682"/>
      <c r="DW33" s="650">
        <v>38.1</v>
      </c>
      <c r="DX33" s="679"/>
      <c r="DY33" s="679"/>
      <c r="DZ33" s="679"/>
      <c r="EA33" s="679"/>
      <c r="EB33" s="679"/>
      <c r="EC33" s="680"/>
    </row>
    <row r="34" spans="2:133" ht="11.25" customHeight="1" x14ac:dyDescent="0.15">
      <c r="B34" s="642" t="s">
        <v>326</v>
      </c>
      <c r="C34" s="643"/>
      <c r="D34" s="643"/>
      <c r="E34" s="643"/>
      <c r="F34" s="643"/>
      <c r="G34" s="643"/>
      <c r="H34" s="643"/>
      <c r="I34" s="643"/>
      <c r="J34" s="643"/>
      <c r="K34" s="643"/>
      <c r="L34" s="643"/>
      <c r="M34" s="643"/>
      <c r="N34" s="643"/>
      <c r="O34" s="643"/>
      <c r="P34" s="643"/>
      <c r="Q34" s="644"/>
      <c r="R34" s="645">
        <v>122736</v>
      </c>
      <c r="S34" s="646"/>
      <c r="T34" s="646"/>
      <c r="U34" s="646"/>
      <c r="V34" s="646"/>
      <c r="W34" s="646"/>
      <c r="X34" s="646"/>
      <c r="Y34" s="647"/>
      <c r="Z34" s="648">
        <v>0.3</v>
      </c>
      <c r="AA34" s="648"/>
      <c r="AB34" s="648"/>
      <c r="AC34" s="648"/>
      <c r="AD34" s="649">
        <v>16752</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327</v>
      </c>
      <c r="CE34" s="661"/>
      <c r="CF34" s="661"/>
      <c r="CG34" s="661"/>
      <c r="CH34" s="661"/>
      <c r="CI34" s="661"/>
      <c r="CJ34" s="661"/>
      <c r="CK34" s="661"/>
      <c r="CL34" s="661"/>
      <c r="CM34" s="661"/>
      <c r="CN34" s="661"/>
      <c r="CO34" s="661"/>
      <c r="CP34" s="661"/>
      <c r="CQ34" s="662"/>
      <c r="CR34" s="645">
        <v>3282949</v>
      </c>
      <c r="CS34" s="646"/>
      <c r="CT34" s="646"/>
      <c r="CU34" s="646"/>
      <c r="CV34" s="646"/>
      <c r="CW34" s="646"/>
      <c r="CX34" s="646"/>
      <c r="CY34" s="647"/>
      <c r="CZ34" s="650">
        <v>9.3000000000000007</v>
      </c>
      <c r="DA34" s="679"/>
      <c r="DB34" s="679"/>
      <c r="DC34" s="683"/>
      <c r="DD34" s="654">
        <v>2245491</v>
      </c>
      <c r="DE34" s="646"/>
      <c r="DF34" s="646"/>
      <c r="DG34" s="646"/>
      <c r="DH34" s="646"/>
      <c r="DI34" s="646"/>
      <c r="DJ34" s="646"/>
      <c r="DK34" s="647"/>
      <c r="DL34" s="654">
        <v>1904928</v>
      </c>
      <c r="DM34" s="646"/>
      <c r="DN34" s="646"/>
      <c r="DO34" s="646"/>
      <c r="DP34" s="646"/>
      <c r="DQ34" s="646"/>
      <c r="DR34" s="646"/>
      <c r="DS34" s="646"/>
      <c r="DT34" s="646"/>
      <c r="DU34" s="646"/>
      <c r="DV34" s="647"/>
      <c r="DW34" s="650">
        <v>11.2</v>
      </c>
      <c r="DX34" s="679"/>
      <c r="DY34" s="679"/>
      <c r="DZ34" s="679"/>
      <c r="EA34" s="679"/>
      <c r="EB34" s="679"/>
      <c r="EC34" s="680"/>
    </row>
    <row r="35" spans="2:133" ht="11.25" customHeight="1" x14ac:dyDescent="0.15">
      <c r="B35" s="642" t="s">
        <v>328</v>
      </c>
      <c r="C35" s="643"/>
      <c r="D35" s="643"/>
      <c r="E35" s="643"/>
      <c r="F35" s="643"/>
      <c r="G35" s="643"/>
      <c r="H35" s="643"/>
      <c r="I35" s="643"/>
      <c r="J35" s="643"/>
      <c r="K35" s="643"/>
      <c r="L35" s="643"/>
      <c r="M35" s="643"/>
      <c r="N35" s="643"/>
      <c r="O35" s="643"/>
      <c r="P35" s="643"/>
      <c r="Q35" s="644"/>
      <c r="R35" s="645">
        <v>531625</v>
      </c>
      <c r="S35" s="646"/>
      <c r="T35" s="646"/>
      <c r="U35" s="646"/>
      <c r="V35" s="646"/>
      <c r="W35" s="646"/>
      <c r="X35" s="646"/>
      <c r="Y35" s="647"/>
      <c r="Z35" s="648">
        <v>1.5</v>
      </c>
      <c r="AA35" s="648"/>
      <c r="AB35" s="648"/>
      <c r="AC35" s="648"/>
      <c r="AD35" s="649" t="s">
        <v>233</v>
      </c>
      <c r="AE35" s="649"/>
      <c r="AF35" s="649"/>
      <c r="AG35" s="649"/>
      <c r="AH35" s="649"/>
      <c r="AI35" s="649"/>
      <c r="AJ35" s="649"/>
      <c r="AK35" s="649"/>
      <c r="AL35" s="650" t="s">
        <v>233</v>
      </c>
      <c r="AM35" s="651"/>
      <c r="AN35" s="651"/>
      <c r="AO35" s="652"/>
      <c r="AP35" s="235"/>
      <c r="AQ35" s="624" t="s">
        <v>329</v>
      </c>
      <c r="AR35" s="625"/>
      <c r="AS35" s="625"/>
      <c r="AT35" s="625"/>
      <c r="AU35" s="625"/>
      <c r="AV35" s="625"/>
      <c r="AW35" s="625"/>
      <c r="AX35" s="625"/>
      <c r="AY35" s="625"/>
      <c r="AZ35" s="625"/>
      <c r="BA35" s="625"/>
      <c r="BB35" s="625"/>
      <c r="BC35" s="625"/>
      <c r="BD35" s="625"/>
      <c r="BE35" s="625"/>
      <c r="BF35" s="626"/>
      <c r="BG35" s="624" t="s">
        <v>330</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331</v>
      </c>
      <c r="CE35" s="661"/>
      <c r="CF35" s="661"/>
      <c r="CG35" s="661"/>
      <c r="CH35" s="661"/>
      <c r="CI35" s="661"/>
      <c r="CJ35" s="661"/>
      <c r="CK35" s="661"/>
      <c r="CL35" s="661"/>
      <c r="CM35" s="661"/>
      <c r="CN35" s="661"/>
      <c r="CO35" s="661"/>
      <c r="CP35" s="661"/>
      <c r="CQ35" s="662"/>
      <c r="CR35" s="645">
        <v>452252</v>
      </c>
      <c r="CS35" s="681"/>
      <c r="CT35" s="681"/>
      <c r="CU35" s="681"/>
      <c r="CV35" s="681"/>
      <c r="CW35" s="681"/>
      <c r="CX35" s="681"/>
      <c r="CY35" s="682"/>
      <c r="CZ35" s="650">
        <v>1.3</v>
      </c>
      <c r="DA35" s="679"/>
      <c r="DB35" s="679"/>
      <c r="DC35" s="683"/>
      <c r="DD35" s="654">
        <v>417161</v>
      </c>
      <c r="DE35" s="681"/>
      <c r="DF35" s="681"/>
      <c r="DG35" s="681"/>
      <c r="DH35" s="681"/>
      <c r="DI35" s="681"/>
      <c r="DJ35" s="681"/>
      <c r="DK35" s="682"/>
      <c r="DL35" s="654">
        <v>231896</v>
      </c>
      <c r="DM35" s="681"/>
      <c r="DN35" s="681"/>
      <c r="DO35" s="681"/>
      <c r="DP35" s="681"/>
      <c r="DQ35" s="681"/>
      <c r="DR35" s="681"/>
      <c r="DS35" s="681"/>
      <c r="DT35" s="681"/>
      <c r="DU35" s="681"/>
      <c r="DV35" s="682"/>
      <c r="DW35" s="650">
        <v>1.4</v>
      </c>
      <c r="DX35" s="679"/>
      <c r="DY35" s="679"/>
      <c r="DZ35" s="679"/>
      <c r="EA35" s="679"/>
      <c r="EB35" s="679"/>
      <c r="EC35" s="680"/>
    </row>
    <row r="36" spans="2:133" ht="11.25" customHeight="1" x14ac:dyDescent="0.15">
      <c r="B36" s="642" t="s">
        <v>332</v>
      </c>
      <c r="C36" s="643"/>
      <c r="D36" s="643"/>
      <c r="E36" s="643"/>
      <c r="F36" s="643"/>
      <c r="G36" s="643"/>
      <c r="H36" s="643"/>
      <c r="I36" s="643"/>
      <c r="J36" s="643"/>
      <c r="K36" s="643"/>
      <c r="L36" s="643"/>
      <c r="M36" s="643"/>
      <c r="N36" s="643"/>
      <c r="O36" s="643"/>
      <c r="P36" s="643"/>
      <c r="Q36" s="644"/>
      <c r="R36" s="645">
        <v>391904</v>
      </c>
      <c r="S36" s="646"/>
      <c r="T36" s="646"/>
      <c r="U36" s="646"/>
      <c r="V36" s="646"/>
      <c r="W36" s="646"/>
      <c r="X36" s="646"/>
      <c r="Y36" s="647"/>
      <c r="Z36" s="648">
        <v>1.1000000000000001</v>
      </c>
      <c r="AA36" s="648"/>
      <c r="AB36" s="648"/>
      <c r="AC36" s="648"/>
      <c r="AD36" s="649" t="s">
        <v>129</v>
      </c>
      <c r="AE36" s="649"/>
      <c r="AF36" s="649"/>
      <c r="AG36" s="649"/>
      <c r="AH36" s="649"/>
      <c r="AI36" s="649"/>
      <c r="AJ36" s="649"/>
      <c r="AK36" s="649"/>
      <c r="AL36" s="650" t="s">
        <v>233</v>
      </c>
      <c r="AM36" s="651"/>
      <c r="AN36" s="651"/>
      <c r="AO36" s="652"/>
      <c r="AP36" s="235"/>
      <c r="AQ36" s="719" t="s">
        <v>333</v>
      </c>
      <c r="AR36" s="720"/>
      <c r="AS36" s="720"/>
      <c r="AT36" s="720"/>
      <c r="AU36" s="720"/>
      <c r="AV36" s="720"/>
      <c r="AW36" s="720"/>
      <c r="AX36" s="720"/>
      <c r="AY36" s="721"/>
      <c r="AZ36" s="634">
        <v>3503041</v>
      </c>
      <c r="BA36" s="635"/>
      <c r="BB36" s="635"/>
      <c r="BC36" s="635"/>
      <c r="BD36" s="635"/>
      <c r="BE36" s="635"/>
      <c r="BF36" s="722"/>
      <c r="BG36" s="656" t="s">
        <v>334</v>
      </c>
      <c r="BH36" s="657"/>
      <c r="BI36" s="657"/>
      <c r="BJ36" s="657"/>
      <c r="BK36" s="657"/>
      <c r="BL36" s="657"/>
      <c r="BM36" s="657"/>
      <c r="BN36" s="657"/>
      <c r="BO36" s="657"/>
      <c r="BP36" s="657"/>
      <c r="BQ36" s="657"/>
      <c r="BR36" s="657"/>
      <c r="BS36" s="657"/>
      <c r="BT36" s="657"/>
      <c r="BU36" s="658"/>
      <c r="BV36" s="634">
        <v>-52853</v>
      </c>
      <c r="BW36" s="635"/>
      <c r="BX36" s="635"/>
      <c r="BY36" s="635"/>
      <c r="BZ36" s="635"/>
      <c r="CA36" s="635"/>
      <c r="CB36" s="722"/>
      <c r="CD36" s="660" t="s">
        <v>335</v>
      </c>
      <c r="CE36" s="661"/>
      <c r="CF36" s="661"/>
      <c r="CG36" s="661"/>
      <c r="CH36" s="661"/>
      <c r="CI36" s="661"/>
      <c r="CJ36" s="661"/>
      <c r="CK36" s="661"/>
      <c r="CL36" s="661"/>
      <c r="CM36" s="661"/>
      <c r="CN36" s="661"/>
      <c r="CO36" s="661"/>
      <c r="CP36" s="661"/>
      <c r="CQ36" s="662"/>
      <c r="CR36" s="645">
        <v>3467681</v>
      </c>
      <c r="CS36" s="646"/>
      <c r="CT36" s="646"/>
      <c r="CU36" s="646"/>
      <c r="CV36" s="646"/>
      <c r="CW36" s="646"/>
      <c r="CX36" s="646"/>
      <c r="CY36" s="647"/>
      <c r="CZ36" s="650">
        <v>9.9</v>
      </c>
      <c r="DA36" s="679"/>
      <c r="DB36" s="679"/>
      <c r="DC36" s="683"/>
      <c r="DD36" s="654">
        <v>2790528</v>
      </c>
      <c r="DE36" s="646"/>
      <c r="DF36" s="646"/>
      <c r="DG36" s="646"/>
      <c r="DH36" s="646"/>
      <c r="DI36" s="646"/>
      <c r="DJ36" s="646"/>
      <c r="DK36" s="647"/>
      <c r="DL36" s="654">
        <v>2072368</v>
      </c>
      <c r="DM36" s="646"/>
      <c r="DN36" s="646"/>
      <c r="DO36" s="646"/>
      <c r="DP36" s="646"/>
      <c r="DQ36" s="646"/>
      <c r="DR36" s="646"/>
      <c r="DS36" s="646"/>
      <c r="DT36" s="646"/>
      <c r="DU36" s="646"/>
      <c r="DV36" s="647"/>
      <c r="DW36" s="650">
        <v>12.2</v>
      </c>
      <c r="DX36" s="679"/>
      <c r="DY36" s="679"/>
      <c r="DZ36" s="679"/>
      <c r="EA36" s="679"/>
      <c r="EB36" s="679"/>
      <c r="EC36" s="680"/>
    </row>
    <row r="37" spans="2:133" ht="11.25" customHeight="1" x14ac:dyDescent="0.15">
      <c r="B37" s="642" t="s">
        <v>336</v>
      </c>
      <c r="C37" s="643"/>
      <c r="D37" s="643"/>
      <c r="E37" s="643"/>
      <c r="F37" s="643"/>
      <c r="G37" s="643"/>
      <c r="H37" s="643"/>
      <c r="I37" s="643"/>
      <c r="J37" s="643"/>
      <c r="K37" s="643"/>
      <c r="L37" s="643"/>
      <c r="M37" s="643"/>
      <c r="N37" s="643"/>
      <c r="O37" s="643"/>
      <c r="P37" s="643"/>
      <c r="Q37" s="644"/>
      <c r="R37" s="645">
        <v>995379</v>
      </c>
      <c r="S37" s="646"/>
      <c r="T37" s="646"/>
      <c r="U37" s="646"/>
      <c r="V37" s="646"/>
      <c r="W37" s="646"/>
      <c r="X37" s="646"/>
      <c r="Y37" s="647"/>
      <c r="Z37" s="648">
        <v>2.7</v>
      </c>
      <c r="AA37" s="648"/>
      <c r="AB37" s="648"/>
      <c r="AC37" s="648"/>
      <c r="AD37" s="649" t="s">
        <v>233</v>
      </c>
      <c r="AE37" s="649"/>
      <c r="AF37" s="649"/>
      <c r="AG37" s="649"/>
      <c r="AH37" s="649"/>
      <c r="AI37" s="649"/>
      <c r="AJ37" s="649"/>
      <c r="AK37" s="649"/>
      <c r="AL37" s="650" t="s">
        <v>233</v>
      </c>
      <c r="AM37" s="651"/>
      <c r="AN37" s="651"/>
      <c r="AO37" s="652"/>
      <c r="AQ37" s="723" t="s">
        <v>337</v>
      </c>
      <c r="AR37" s="724"/>
      <c r="AS37" s="724"/>
      <c r="AT37" s="724"/>
      <c r="AU37" s="724"/>
      <c r="AV37" s="724"/>
      <c r="AW37" s="724"/>
      <c r="AX37" s="724"/>
      <c r="AY37" s="725"/>
      <c r="AZ37" s="645">
        <v>621302</v>
      </c>
      <c r="BA37" s="646"/>
      <c r="BB37" s="646"/>
      <c r="BC37" s="646"/>
      <c r="BD37" s="681"/>
      <c r="BE37" s="681"/>
      <c r="BF37" s="712"/>
      <c r="BG37" s="660" t="s">
        <v>338</v>
      </c>
      <c r="BH37" s="661"/>
      <c r="BI37" s="661"/>
      <c r="BJ37" s="661"/>
      <c r="BK37" s="661"/>
      <c r="BL37" s="661"/>
      <c r="BM37" s="661"/>
      <c r="BN37" s="661"/>
      <c r="BO37" s="661"/>
      <c r="BP37" s="661"/>
      <c r="BQ37" s="661"/>
      <c r="BR37" s="661"/>
      <c r="BS37" s="661"/>
      <c r="BT37" s="661"/>
      <c r="BU37" s="662"/>
      <c r="BV37" s="645">
        <v>-111936</v>
      </c>
      <c r="BW37" s="646"/>
      <c r="BX37" s="646"/>
      <c r="BY37" s="646"/>
      <c r="BZ37" s="646"/>
      <c r="CA37" s="646"/>
      <c r="CB37" s="655"/>
      <c r="CD37" s="660" t="s">
        <v>339</v>
      </c>
      <c r="CE37" s="661"/>
      <c r="CF37" s="661"/>
      <c r="CG37" s="661"/>
      <c r="CH37" s="661"/>
      <c r="CI37" s="661"/>
      <c r="CJ37" s="661"/>
      <c r="CK37" s="661"/>
      <c r="CL37" s="661"/>
      <c r="CM37" s="661"/>
      <c r="CN37" s="661"/>
      <c r="CO37" s="661"/>
      <c r="CP37" s="661"/>
      <c r="CQ37" s="662"/>
      <c r="CR37" s="645">
        <v>1481012</v>
      </c>
      <c r="CS37" s="681"/>
      <c r="CT37" s="681"/>
      <c r="CU37" s="681"/>
      <c r="CV37" s="681"/>
      <c r="CW37" s="681"/>
      <c r="CX37" s="681"/>
      <c r="CY37" s="682"/>
      <c r="CZ37" s="650">
        <v>4.2</v>
      </c>
      <c r="DA37" s="679"/>
      <c r="DB37" s="679"/>
      <c r="DC37" s="683"/>
      <c r="DD37" s="654">
        <v>1409341</v>
      </c>
      <c r="DE37" s="681"/>
      <c r="DF37" s="681"/>
      <c r="DG37" s="681"/>
      <c r="DH37" s="681"/>
      <c r="DI37" s="681"/>
      <c r="DJ37" s="681"/>
      <c r="DK37" s="682"/>
      <c r="DL37" s="654">
        <v>1028801</v>
      </c>
      <c r="DM37" s="681"/>
      <c r="DN37" s="681"/>
      <c r="DO37" s="681"/>
      <c r="DP37" s="681"/>
      <c r="DQ37" s="681"/>
      <c r="DR37" s="681"/>
      <c r="DS37" s="681"/>
      <c r="DT37" s="681"/>
      <c r="DU37" s="681"/>
      <c r="DV37" s="682"/>
      <c r="DW37" s="650">
        <v>6.1</v>
      </c>
      <c r="DX37" s="679"/>
      <c r="DY37" s="679"/>
      <c r="DZ37" s="679"/>
      <c r="EA37" s="679"/>
      <c r="EB37" s="679"/>
      <c r="EC37" s="680"/>
    </row>
    <row r="38" spans="2:133" ht="11.25" customHeight="1" x14ac:dyDescent="0.15">
      <c r="B38" s="642" t="s">
        <v>340</v>
      </c>
      <c r="C38" s="643"/>
      <c r="D38" s="643"/>
      <c r="E38" s="643"/>
      <c r="F38" s="643"/>
      <c r="G38" s="643"/>
      <c r="H38" s="643"/>
      <c r="I38" s="643"/>
      <c r="J38" s="643"/>
      <c r="K38" s="643"/>
      <c r="L38" s="643"/>
      <c r="M38" s="643"/>
      <c r="N38" s="643"/>
      <c r="O38" s="643"/>
      <c r="P38" s="643"/>
      <c r="Q38" s="644"/>
      <c r="R38" s="645">
        <v>350085</v>
      </c>
      <c r="S38" s="646"/>
      <c r="T38" s="646"/>
      <c r="U38" s="646"/>
      <c r="V38" s="646"/>
      <c r="W38" s="646"/>
      <c r="X38" s="646"/>
      <c r="Y38" s="647"/>
      <c r="Z38" s="648">
        <v>1</v>
      </c>
      <c r="AA38" s="648"/>
      <c r="AB38" s="648"/>
      <c r="AC38" s="648"/>
      <c r="AD38" s="649">
        <v>48</v>
      </c>
      <c r="AE38" s="649"/>
      <c r="AF38" s="649"/>
      <c r="AG38" s="649"/>
      <c r="AH38" s="649"/>
      <c r="AI38" s="649"/>
      <c r="AJ38" s="649"/>
      <c r="AK38" s="649"/>
      <c r="AL38" s="650">
        <v>0</v>
      </c>
      <c r="AM38" s="651"/>
      <c r="AN38" s="651"/>
      <c r="AO38" s="652"/>
      <c r="AQ38" s="723" t="s">
        <v>341</v>
      </c>
      <c r="AR38" s="724"/>
      <c r="AS38" s="724"/>
      <c r="AT38" s="724"/>
      <c r="AU38" s="724"/>
      <c r="AV38" s="724"/>
      <c r="AW38" s="724"/>
      <c r="AX38" s="724"/>
      <c r="AY38" s="725"/>
      <c r="AZ38" s="645">
        <v>95651</v>
      </c>
      <c r="BA38" s="646"/>
      <c r="BB38" s="646"/>
      <c r="BC38" s="646"/>
      <c r="BD38" s="681"/>
      <c r="BE38" s="681"/>
      <c r="BF38" s="712"/>
      <c r="BG38" s="660" t="s">
        <v>342</v>
      </c>
      <c r="BH38" s="661"/>
      <c r="BI38" s="661"/>
      <c r="BJ38" s="661"/>
      <c r="BK38" s="661"/>
      <c r="BL38" s="661"/>
      <c r="BM38" s="661"/>
      <c r="BN38" s="661"/>
      <c r="BO38" s="661"/>
      <c r="BP38" s="661"/>
      <c r="BQ38" s="661"/>
      <c r="BR38" s="661"/>
      <c r="BS38" s="661"/>
      <c r="BT38" s="661"/>
      <c r="BU38" s="662"/>
      <c r="BV38" s="645">
        <v>8766</v>
      </c>
      <c r="BW38" s="646"/>
      <c r="BX38" s="646"/>
      <c r="BY38" s="646"/>
      <c r="BZ38" s="646"/>
      <c r="CA38" s="646"/>
      <c r="CB38" s="655"/>
      <c r="CD38" s="660" t="s">
        <v>343</v>
      </c>
      <c r="CE38" s="661"/>
      <c r="CF38" s="661"/>
      <c r="CG38" s="661"/>
      <c r="CH38" s="661"/>
      <c r="CI38" s="661"/>
      <c r="CJ38" s="661"/>
      <c r="CK38" s="661"/>
      <c r="CL38" s="661"/>
      <c r="CM38" s="661"/>
      <c r="CN38" s="661"/>
      <c r="CO38" s="661"/>
      <c r="CP38" s="661"/>
      <c r="CQ38" s="662"/>
      <c r="CR38" s="645">
        <v>2709158</v>
      </c>
      <c r="CS38" s="646"/>
      <c r="CT38" s="646"/>
      <c r="CU38" s="646"/>
      <c r="CV38" s="646"/>
      <c r="CW38" s="646"/>
      <c r="CX38" s="646"/>
      <c r="CY38" s="647"/>
      <c r="CZ38" s="650">
        <v>7.7</v>
      </c>
      <c r="DA38" s="679"/>
      <c r="DB38" s="679"/>
      <c r="DC38" s="683"/>
      <c r="DD38" s="654">
        <v>2201644</v>
      </c>
      <c r="DE38" s="646"/>
      <c r="DF38" s="646"/>
      <c r="DG38" s="646"/>
      <c r="DH38" s="646"/>
      <c r="DI38" s="646"/>
      <c r="DJ38" s="646"/>
      <c r="DK38" s="647"/>
      <c r="DL38" s="654">
        <v>2078607</v>
      </c>
      <c r="DM38" s="646"/>
      <c r="DN38" s="646"/>
      <c r="DO38" s="646"/>
      <c r="DP38" s="646"/>
      <c r="DQ38" s="646"/>
      <c r="DR38" s="646"/>
      <c r="DS38" s="646"/>
      <c r="DT38" s="646"/>
      <c r="DU38" s="646"/>
      <c r="DV38" s="647"/>
      <c r="DW38" s="650">
        <v>12.2</v>
      </c>
      <c r="DX38" s="679"/>
      <c r="DY38" s="679"/>
      <c r="DZ38" s="679"/>
      <c r="EA38" s="679"/>
      <c r="EB38" s="679"/>
      <c r="EC38" s="680"/>
    </row>
    <row r="39" spans="2:133" ht="11.25" customHeight="1" x14ac:dyDescent="0.15">
      <c r="B39" s="642" t="s">
        <v>344</v>
      </c>
      <c r="C39" s="643"/>
      <c r="D39" s="643"/>
      <c r="E39" s="643"/>
      <c r="F39" s="643"/>
      <c r="G39" s="643"/>
      <c r="H39" s="643"/>
      <c r="I39" s="643"/>
      <c r="J39" s="643"/>
      <c r="K39" s="643"/>
      <c r="L39" s="643"/>
      <c r="M39" s="643"/>
      <c r="N39" s="643"/>
      <c r="O39" s="643"/>
      <c r="P39" s="643"/>
      <c r="Q39" s="644"/>
      <c r="R39" s="645">
        <v>6233200</v>
      </c>
      <c r="S39" s="646"/>
      <c r="T39" s="646"/>
      <c r="U39" s="646"/>
      <c r="V39" s="646"/>
      <c r="W39" s="646"/>
      <c r="X39" s="646"/>
      <c r="Y39" s="647"/>
      <c r="Z39" s="648">
        <v>17.100000000000001</v>
      </c>
      <c r="AA39" s="648"/>
      <c r="AB39" s="648"/>
      <c r="AC39" s="648"/>
      <c r="AD39" s="649" t="s">
        <v>233</v>
      </c>
      <c r="AE39" s="649"/>
      <c r="AF39" s="649"/>
      <c r="AG39" s="649"/>
      <c r="AH39" s="649"/>
      <c r="AI39" s="649"/>
      <c r="AJ39" s="649"/>
      <c r="AK39" s="649"/>
      <c r="AL39" s="650" t="s">
        <v>129</v>
      </c>
      <c r="AM39" s="651"/>
      <c r="AN39" s="651"/>
      <c r="AO39" s="652"/>
      <c r="AQ39" s="723" t="s">
        <v>345</v>
      </c>
      <c r="AR39" s="724"/>
      <c r="AS39" s="724"/>
      <c r="AT39" s="724"/>
      <c r="AU39" s="724"/>
      <c r="AV39" s="724"/>
      <c r="AW39" s="724"/>
      <c r="AX39" s="724"/>
      <c r="AY39" s="725"/>
      <c r="AZ39" s="645">
        <v>76930</v>
      </c>
      <c r="BA39" s="646"/>
      <c r="BB39" s="646"/>
      <c r="BC39" s="646"/>
      <c r="BD39" s="681"/>
      <c r="BE39" s="681"/>
      <c r="BF39" s="712"/>
      <c r="BG39" s="660" t="s">
        <v>346</v>
      </c>
      <c r="BH39" s="661"/>
      <c r="BI39" s="661"/>
      <c r="BJ39" s="661"/>
      <c r="BK39" s="661"/>
      <c r="BL39" s="661"/>
      <c r="BM39" s="661"/>
      <c r="BN39" s="661"/>
      <c r="BO39" s="661"/>
      <c r="BP39" s="661"/>
      <c r="BQ39" s="661"/>
      <c r="BR39" s="661"/>
      <c r="BS39" s="661"/>
      <c r="BT39" s="661"/>
      <c r="BU39" s="662"/>
      <c r="BV39" s="645">
        <v>15055</v>
      </c>
      <c r="BW39" s="646"/>
      <c r="BX39" s="646"/>
      <c r="BY39" s="646"/>
      <c r="BZ39" s="646"/>
      <c r="CA39" s="646"/>
      <c r="CB39" s="655"/>
      <c r="CD39" s="660" t="s">
        <v>347</v>
      </c>
      <c r="CE39" s="661"/>
      <c r="CF39" s="661"/>
      <c r="CG39" s="661"/>
      <c r="CH39" s="661"/>
      <c r="CI39" s="661"/>
      <c r="CJ39" s="661"/>
      <c r="CK39" s="661"/>
      <c r="CL39" s="661"/>
      <c r="CM39" s="661"/>
      <c r="CN39" s="661"/>
      <c r="CO39" s="661"/>
      <c r="CP39" s="661"/>
      <c r="CQ39" s="662"/>
      <c r="CR39" s="645">
        <v>372562</v>
      </c>
      <c r="CS39" s="681"/>
      <c r="CT39" s="681"/>
      <c r="CU39" s="681"/>
      <c r="CV39" s="681"/>
      <c r="CW39" s="681"/>
      <c r="CX39" s="681"/>
      <c r="CY39" s="682"/>
      <c r="CZ39" s="650">
        <v>1.1000000000000001</v>
      </c>
      <c r="DA39" s="679"/>
      <c r="DB39" s="679"/>
      <c r="DC39" s="683"/>
      <c r="DD39" s="654">
        <v>4344</v>
      </c>
      <c r="DE39" s="681"/>
      <c r="DF39" s="681"/>
      <c r="DG39" s="681"/>
      <c r="DH39" s="681"/>
      <c r="DI39" s="681"/>
      <c r="DJ39" s="681"/>
      <c r="DK39" s="682"/>
      <c r="DL39" s="654" t="s">
        <v>129</v>
      </c>
      <c r="DM39" s="681"/>
      <c r="DN39" s="681"/>
      <c r="DO39" s="681"/>
      <c r="DP39" s="681"/>
      <c r="DQ39" s="681"/>
      <c r="DR39" s="681"/>
      <c r="DS39" s="681"/>
      <c r="DT39" s="681"/>
      <c r="DU39" s="681"/>
      <c r="DV39" s="682"/>
      <c r="DW39" s="650" t="s">
        <v>129</v>
      </c>
      <c r="DX39" s="679"/>
      <c r="DY39" s="679"/>
      <c r="DZ39" s="679"/>
      <c r="EA39" s="679"/>
      <c r="EB39" s="679"/>
      <c r="EC39" s="680"/>
    </row>
    <row r="40" spans="2:133" ht="11.25" customHeight="1" x14ac:dyDescent="0.15">
      <c r="B40" s="642" t="s">
        <v>348</v>
      </c>
      <c r="C40" s="643"/>
      <c r="D40" s="643"/>
      <c r="E40" s="643"/>
      <c r="F40" s="643"/>
      <c r="G40" s="643"/>
      <c r="H40" s="643"/>
      <c r="I40" s="643"/>
      <c r="J40" s="643"/>
      <c r="K40" s="643"/>
      <c r="L40" s="643"/>
      <c r="M40" s="643"/>
      <c r="N40" s="643"/>
      <c r="O40" s="643"/>
      <c r="P40" s="643"/>
      <c r="Q40" s="644"/>
      <c r="R40" s="645" t="s">
        <v>129</v>
      </c>
      <c r="S40" s="646"/>
      <c r="T40" s="646"/>
      <c r="U40" s="646"/>
      <c r="V40" s="646"/>
      <c r="W40" s="646"/>
      <c r="X40" s="646"/>
      <c r="Y40" s="647"/>
      <c r="Z40" s="648" t="s">
        <v>129</v>
      </c>
      <c r="AA40" s="648"/>
      <c r="AB40" s="648"/>
      <c r="AC40" s="648"/>
      <c r="AD40" s="649" t="s">
        <v>233</v>
      </c>
      <c r="AE40" s="649"/>
      <c r="AF40" s="649"/>
      <c r="AG40" s="649"/>
      <c r="AH40" s="649"/>
      <c r="AI40" s="649"/>
      <c r="AJ40" s="649"/>
      <c r="AK40" s="649"/>
      <c r="AL40" s="650" t="s">
        <v>129</v>
      </c>
      <c r="AM40" s="651"/>
      <c r="AN40" s="651"/>
      <c r="AO40" s="652"/>
      <c r="AQ40" s="723" t="s">
        <v>349</v>
      </c>
      <c r="AR40" s="724"/>
      <c r="AS40" s="724"/>
      <c r="AT40" s="724"/>
      <c r="AU40" s="724"/>
      <c r="AV40" s="724"/>
      <c r="AW40" s="724"/>
      <c r="AX40" s="724"/>
      <c r="AY40" s="725"/>
      <c r="AZ40" s="645" t="s">
        <v>233</v>
      </c>
      <c r="BA40" s="646"/>
      <c r="BB40" s="646"/>
      <c r="BC40" s="646"/>
      <c r="BD40" s="681"/>
      <c r="BE40" s="681"/>
      <c r="BF40" s="712"/>
      <c r="BG40" s="726" t="s">
        <v>350</v>
      </c>
      <c r="BH40" s="727"/>
      <c r="BI40" s="727"/>
      <c r="BJ40" s="727"/>
      <c r="BK40" s="727"/>
      <c r="BL40" s="236"/>
      <c r="BM40" s="661" t="s">
        <v>351</v>
      </c>
      <c r="BN40" s="661"/>
      <c r="BO40" s="661"/>
      <c r="BP40" s="661"/>
      <c r="BQ40" s="661"/>
      <c r="BR40" s="661"/>
      <c r="BS40" s="661"/>
      <c r="BT40" s="661"/>
      <c r="BU40" s="662"/>
      <c r="BV40" s="645">
        <v>98</v>
      </c>
      <c r="BW40" s="646"/>
      <c r="BX40" s="646"/>
      <c r="BY40" s="646"/>
      <c r="BZ40" s="646"/>
      <c r="CA40" s="646"/>
      <c r="CB40" s="655"/>
      <c r="CD40" s="660" t="s">
        <v>352</v>
      </c>
      <c r="CE40" s="661"/>
      <c r="CF40" s="661"/>
      <c r="CG40" s="661"/>
      <c r="CH40" s="661"/>
      <c r="CI40" s="661"/>
      <c r="CJ40" s="661"/>
      <c r="CK40" s="661"/>
      <c r="CL40" s="661"/>
      <c r="CM40" s="661"/>
      <c r="CN40" s="661"/>
      <c r="CO40" s="661"/>
      <c r="CP40" s="661"/>
      <c r="CQ40" s="662"/>
      <c r="CR40" s="645">
        <v>179889</v>
      </c>
      <c r="CS40" s="646"/>
      <c r="CT40" s="646"/>
      <c r="CU40" s="646"/>
      <c r="CV40" s="646"/>
      <c r="CW40" s="646"/>
      <c r="CX40" s="646"/>
      <c r="CY40" s="647"/>
      <c r="CZ40" s="650">
        <v>0.5</v>
      </c>
      <c r="DA40" s="679"/>
      <c r="DB40" s="679"/>
      <c r="DC40" s="683"/>
      <c r="DD40" s="654">
        <v>172979</v>
      </c>
      <c r="DE40" s="646"/>
      <c r="DF40" s="646"/>
      <c r="DG40" s="646"/>
      <c r="DH40" s="646"/>
      <c r="DI40" s="646"/>
      <c r="DJ40" s="646"/>
      <c r="DK40" s="647"/>
      <c r="DL40" s="654">
        <v>172979</v>
      </c>
      <c r="DM40" s="646"/>
      <c r="DN40" s="646"/>
      <c r="DO40" s="646"/>
      <c r="DP40" s="646"/>
      <c r="DQ40" s="646"/>
      <c r="DR40" s="646"/>
      <c r="DS40" s="646"/>
      <c r="DT40" s="646"/>
      <c r="DU40" s="646"/>
      <c r="DV40" s="647"/>
      <c r="DW40" s="650">
        <v>1</v>
      </c>
      <c r="DX40" s="679"/>
      <c r="DY40" s="679"/>
      <c r="DZ40" s="679"/>
      <c r="EA40" s="679"/>
      <c r="EB40" s="679"/>
      <c r="EC40" s="680"/>
    </row>
    <row r="41" spans="2:133" ht="11.25" customHeight="1" x14ac:dyDescent="0.15">
      <c r="B41" s="642" t="s">
        <v>353</v>
      </c>
      <c r="C41" s="643"/>
      <c r="D41" s="643"/>
      <c r="E41" s="643"/>
      <c r="F41" s="643"/>
      <c r="G41" s="643"/>
      <c r="H41" s="643"/>
      <c r="I41" s="643"/>
      <c r="J41" s="643"/>
      <c r="K41" s="643"/>
      <c r="L41" s="643"/>
      <c r="M41" s="643"/>
      <c r="N41" s="643"/>
      <c r="O41" s="643"/>
      <c r="P41" s="643"/>
      <c r="Q41" s="644"/>
      <c r="R41" s="645">
        <v>584300</v>
      </c>
      <c r="S41" s="646"/>
      <c r="T41" s="646"/>
      <c r="U41" s="646"/>
      <c r="V41" s="646"/>
      <c r="W41" s="646"/>
      <c r="X41" s="646"/>
      <c r="Y41" s="647"/>
      <c r="Z41" s="648">
        <v>1.6</v>
      </c>
      <c r="AA41" s="648"/>
      <c r="AB41" s="648"/>
      <c r="AC41" s="648"/>
      <c r="AD41" s="649" t="s">
        <v>233</v>
      </c>
      <c r="AE41" s="649"/>
      <c r="AF41" s="649"/>
      <c r="AG41" s="649"/>
      <c r="AH41" s="649"/>
      <c r="AI41" s="649"/>
      <c r="AJ41" s="649"/>
      <c r="AK41" s="649"/>
      <c r="AL41" s="650" t="s">
        <v>233</v>
      </c>
      <c r="AM41" s="651"/>
      <c r="AN41" s="651"/>
      <c r="AO41" s="652"/>
      <c r="AQ41" s="723" t="s">
        <v>354</v>
      </c>
      <c r="AR41" s="724"/>
      <c r="AS41" s="724"/>
      <c r="AT41" s="724"/>
      <c r="AU41" s="724"/>
      <c r="AV41" s="724"/>
      <c r="AW41" s="724"/>
      <c r="AX41" s="724"/>
      <c r="AY41" s="725"/>
      <c r="AZ41" s="645">
        <v>569788</v>
      </c>
      <c r="BA41" s="646"/>
      <c r="BB41" s="646"/>
      <c r="BC41" s="646"/>
      <c r="BD41" s="681"/>
      <c r="BE41" s="681"/>
      <c r="BF41" s="712"/>
      <c r="BG41" s="726"/>
      <c r="BH41" s="727"/>
      <c r="BI41" s="727"/>
      <c r="BJ41" s="727"/>
      <c r="BK41" s="727"/>
      <c r="BL41" s="236"/>
      <c r="BM41" s="661" t="s">
        <v>355</v>
      </c>
      <c r="BN41" s="661"/>
      <c r="BO41" s="661"/>
      <c r="BP41" s="661"/>
      <c r="BQ41" s="661"/>
      <c r="BR41" s="661"/>
      <c r="BS41" s="661"/>
      <c r="BT41" s="661"/>
      <c r="BU41" s="662"/>
      <c r="BV41" s="645" t="s">
        <v>233</v>
      </c>
      <c r="BW41" s="646"/>
      <c r="BX41" s="646"/>
      <c r="BY41" s="646"/>
      <c r="BZ41" s="646"/>
      <c r="CA41" s="646"/>
      <c r="CB41" s="655"/>
      <c r="CD41" s="660" t="s">
        <v>356</v>
      </c>
      <c r="CE41" s="661"/>
      <c r="CF41" s="661"/>
      <c r="CG41" s="661"/>
      <c r="CH41" s="661"/>
      <c r="CI41" s="661"/>
      <c r="CJ41" s="661"/>
      <c r="CK41" s="661"/>
      <c r="CL41" s="661"/>
      <c r="CM41" s="661"/>
      <c r="CN41" s="661"/>
      <c r="CO41" s="661"/>
      <c r="CP41" s="661"/>
      <c r="CQ41" s="662"/>
      <c r="CR41" s="645" t="s">
        <v>129</v>
      </c>
      <c r="CS41" s="681"/>
      <c r="CT41" s="681"/>
      <c r="CU41" s="681"/>
      <c r="CV41" s="681"/>
      <c r="CW41" s="681"/>
      <c r="CX41" s="681"/>
      <c r="CY41" s="682"/>
      <c r="CZ41" s="650" t="s">
        <v>129</v>
      </c>
      <c r="DA41" s="679"/>
      <c r="DB41" s="679"/>
      <c r="DC41" s="683"/>
      <c r="DD41" s="654" t="s">
        <v>129</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357</v>
      </c>
      <c r="C42" s="687"/>
      <c r="D42" s="687"/>
      <c r="E42" s="687"/>
      <c r="F42" s="687"/>
      <c r="G42" s="687"/>
      <c r="H42" s="687"/>
      <c r="I42" s="687"/>
      <c r="J42" s="687"/>
      <c r="K42" s="687"/>
      <c r="L42" s="687"/>
      <c r="M42" s="687"/>
      <c r="N42" s="687"/>
      <c r="O42" s="687"/>
      <c r="P42" s="687"/>
      <c r="Q42" s="688"/>
      <c r="R42" s="730">
        <v>36469827</v>
      </c>
      <c r="S42" s="731"/>
      <c r="T42" s="731"/>
      <c r="U42" s="731"/>
      <c r="V42" s="731"/>
      <c r="W42" s="731"/>
      <c r="X42" s="731"/>
      <c r="Y42" s="739"/>
      <c r="Z42" s="740">
        <v>100</v>
      </c>
      <c r="AA42" s="740"/>
      <c r="AB42" s="740"/>
      <c r="AC42" s="740"/>
      <c r="AD42" s="741">
        <v>16393309</v>
      </c>
      <c r="AE42" s="741"/>
      <c r="AF42" s="741"/>
      <c r="AG42" s="741"/>
      <c r="AH42" s="741"/>
      <c r="AI42" s="741"/>
      <c r="AJ42" s="741"/>
      <c r="AK42" s="741"/>
      <c r="AL42" s="742">
        <v>100</v>
      </c>
      <c r="AM42" s="717"/>
      <c r="AN42" s="717"/>
      <c r="AO42" s="743"/>
      <c r="AQ42" s="744" t="s">
        <v>358</v>
      </c>
      <c r="AR42" s="745"/>
      <c r="AS42" s="745"/>
      <c r="AT42" s="745"/>
      <c r="AU42" s="745"/>
      <c r="AV42" s="745"/>
      <c r="AW42" s="745"/>
      <c r="AX42" s="745"/>
      <c r="AY42" s="746"/>
      <c r="AZ42" s="730">
        <v>2139370</v>
      </c>
      <c r="BA42" s="731"/>
      <c r="BB42" s="731"/>
      <c r="BC42" s="731"/>
      <c r="BD42" s="716"/>
      <c r="BE42" s="716"/>
      <c r="BF42" s="718"/>
      <c r="BG42" s="728"/>
      <c r="BH42" s="729"/>
      <c r="BI42" s="729"/>
      <c r="BJ42" s="729"/>
      <c r="BK42" s="729"/>
      <c r="BL42" s="237"/>
      <c r="BM42" s="671" t="s">
        <v>359</v>
      </c>
      <c r="BN42" s="671"/>
      <c r="BO42" s="671"/>
      <c r="BP42" s="671"/>
      <c r="BQ42" s="671"/>
      <c r="BR42" s="671"/>
      <c r="BS42" s="671"/>
      <c r="BT42" s="671"/>
      <c r="BU42" s="672"/>
      <c r="BV42" s="730">
        <v>367</v>
      </c>
      <c r="BW42" s="731"/>
      <c r="BX42" s="731"/>
      <c r="BY42" s="731"/>
      <c r="BZ42" s="731"/>
      <c r="CA42" s="731"/>
      <c r="CB42" s="738"/>
      <c r="CD42" s="642" t="s">
        <v>360</v>
      </c>
      <c r="CE42" s="643"/>
      <c r="CF42" s="643"/>
      <c r="CG42" s="643"/>
      <c r="CH42" s="643"/>
      <c r="CI42" s="643"/>
      <c r="CJ42" s="643"/>
      <c r="CK42" s="643"/>
      <c r="CL42" s="643"/>
      <c r="CM42" s="643"/>
      <c r="CN42" s="643"/>
      <c r="CO42" s="643"/>
      <c r="CP42" s="643"/>
      <c r="CQ42" s="644"/>
      <c r="CR42" s="645">
        <v>9913898</v>
      </c>
      <c r="CS42" s="646"/>
      <c r="CT42" s="646"/>
      <c r="CU42" s="646"/>
      <c r="CV42" s="646"/>
      <c r="CW42" s="646"/>
      <c r="CX42" s="646"/>
      <c r="CY42" s="647"/>
      <c r="CZ42" s="650">
        <v>28.2</v>
      </c>
      <c r="DA42" s="651"/>
      <c r="DB42" s="651"/>
      <c r="DC42" s="663"/>
      <c r="DD42" s="654">
        <v>418599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361</v>
      </c>
      <c r="CE43" s="643"/>
      <c r="CF43" s="643"/>
      <c r="CG43" s="643"/>
      <c r="CH43" s="643"/>
      <c r="CI43" s="643"/>
      <c r="CJ43" s="643"/>
      <c r="CK43" s="643"/>
      <c r="CL43" s="643"/>
      <c r="CM43" s="643"/>
      <c r="CN43" s="643"/>
      <c r="CO43" s="643"/>
      <c r="CP43" s="643"/>
      <c r="CQ43" s="644"/>
      <c r="CR43" s="645">
        <v>27800</v>
      </c>
      <c r="CS43" s="681"/>
      <c r="CT43" s="681"/>
      <c r="CU43" s="681"/>
      <c r="CV43" s="681"/>
      <c r="CW43" s="681"/>
      <c r="CX43" s="681"/>
      <c r="CY43" s="682"/>
      <c r="CZ43" s="650">
        <v>0.1</v>
      </c>
      <c r="DA43" s="679"/>
      <c r="DB43" s="679"/>
      <c r="DC43" s="683"/>
      <c r="DD43" s="654">
        <v>27300</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309</v>
      </c>
      <c r="CE44" s="758"/>
      <c r="CF44" s="642" t="s">
        <v>362</v>
      </c>
      <c r="CG44" s="643"/>
      <c r="CH44" s="643"/>
      <c r="CI44" s="643"/>
      <c r="CJ44" s="643"/>
      <c r="CK44" s="643"/>
      <c r="CL44" s="643"/>
      <c r="CM44" s="643"/>
      <c r="CN44" s="643"/>
      <c r="CO44" s="643"/>
      <c r="CP44" s="643"/>
      <c r="CQ44" s="644"/>
      <c r="CR44" s="645">
        <v>9752910</v>
      </c>
      <c r="CS44" s="646"/>
      <c r="CT44" s="646"/>
      <c r="CU44" s="646"/>
      <c r="CV44" s="646"/>
      <c r="CW44" s="646"/>
      <c r="CX44" s="646"/>
      <c r="CY44" s="647"/>
      <c r="CZ44" s="650">
        <v>27.7</v>
      </c>
      <c r="DA44" s="651"/>
      <c r="DB44" s="651"/>
      <c r="DC44" s="663"/>
      <c r="DD44" s="654">
        <v>378417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363</v>
      </c>
      <c r="CG45" s="643"/>
      <c r="CH45" s="643"/>
      <c r="CI45" s="643"/>
      <c r="CJ45" s="643"/>
      <c r="CK45" s="643"/>
      <c r="CL45" s="643"/>
      <c r="CM45" s="643"/>
      <c r="CN45" s="643"/>
      <c r="CO45" s="643"/>
      <c r="CP45" s="643"/>
      <c r="CQ45" s="644"/>
      <c r="CR45" s="645">
        <v>7605085</v>
      </c>
      <c r="CS45" s="681"/>
      <c r="CT45" s="681"/>
      <c r="CU45" s="681"/>
      <c r="CV45" s="681"/>
      <c r="CW45" s="681"/>
      <c r="CX45" s="681"/>
      <c r="CY45" s="682"/>
      <c r="CZ45" s="650">
        <v>21.6</v>
      </c>
      <c r="DA45" s="679"/>
      <c r="DB45" s="679"/>
      <c r="DC45" s="683"/>
      <c r="DD45" s="654">
        <v>212204</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365</v>
      </c>
      <c r="CG46" s="643"/>
      <c r="CH46" s="643"/>
      <c r="CI46" s="643"/>
      <c r="CJ46" s="643"/>
      <c r="CK46" s="643"/>
      <c r="CL46" s="643"/>
      <c r="CM46" s="643"/>
      <c r="CN46" s="643"/>
      <c r="CO46" s="643"/>
      <c r="CP46" s="643"/>
      <c r="CQ46" s="644"/>
      <c r="CR46" s="645">
        <v>1848464</v>
      </c>
      <c r="CS46" s="646"/>
      <c r="CT46" s="646"/>
      <c r="CU46" s="646"/>
      <c r="CV46" s="646"/>
      <c r="CW46" s="646"/>
      <c r="CX46" s="646"/>
      <c r="CY46" s="647"/>
      <c r="CZ46" s="650">
        <v>5.3</v>
      </c>
      <c r="DA46" s="651"/>
      <c r="DB46" s="651"/>
      <c r="DC46" s="663"/>
      <c r="DD46" s="654">
        <v>119522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367</v>
      </c>
      <c r="CG47" s="643"/>
      <c r="CH47" s="643"/>
      <c r="CI47" s="643"/>
      <c r="CJ47" s="643"/>
      <c r="CK47" s="643"/>
      <c r="CL47" s="643"/>
      <c r="CM47" s="643"/>
      <c r="CN47" s="643"/>
      <c r="CO47" s="643"/>
      <c r="CP47" s="643"/>
      <c r="CQ47" s="644"/>
      <c r="CR47" s="645">
        <v>160988</v>
      </c>
      <c r="CS47" s="681"/>
      <c r="CT47" s="681"/>
      <c r="CU47" s="681"/>
      <c r="CV47" s="681"/>
      <c r="CW47" s="681"/>
      <c r="CX47" s="681"/>
      <c r="CY47" s="682"/>
      <c r="CZ47" s="650">
        <v>0.5</v>
      </c>
      <c r="DA47" s="679"/>
      <c r="DB47" s="679"/>
      <c r="DC47" s="683"/>
      <c r="DD47" s="654">
        <v>40182</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368</v>
      </c>
      <c r="CD48" s="761"/>
      <c r="CE48" s="762"/>
      <c r="CF48" s="642" t="s">
        <v>369</v>
      </c>
      <c r="CG48" s="643"/>
      <c r="CH48" s="643"/>
      <c r="CI48" s="643"/>
      <c r="CJ48" s="643"/>
      <c r="CK48" s="643"/>
      <c r="CL48" s="643"/>
      <c r="CM48" s="643"/>
      <c r="CN48" s="643"/>
      <c r="CO48" s="643"/>
      <c r="CP48" s="643"/>
      <c r="CQ48" s="644"/>
      <c r="CR48" s="645" t="s">
        <v>233</v>
      </c>
      <c r="CS48" s="646"/>
      <c r="CT48" s="646"/>
      <c r="CU48" s="646"/>
      <c r="CV48" s="646"/>
      <c r="CW48" s="646"/>
      <c r="CX48" s="646"/>
      <c r="CY48" s="647"/>
      <c r="CZ48" s="650" t="s">
        <v>233</v>
      </c>
      <c r="DA48" s="651"/>
      <c r="DB48" s="651"/>
      <c r="DC48" s="663"/>
      <c r="DD48" s="654" t="s">
        <v>129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370</v>
      </c>
      <c r="CE49" s="687"/>
      <c r="CF49" s="687"/>
      <c r="CG49" s="687"/>
      <c r="CH49" s="687"/>
      <c r="CI49" s="687"/>
      <c r="CJ49" s="687"/>
      <c r="CK49" s="687"/>
      <c r="CL49" s="687"/>
      <c r="CM49" s="687"/>
      <c r="CN49" s="687"/>
      <c r="CO49" s="687"/>
      <c r="CP49" s="687"/>
      <c r="CQ49" s="688"/>
      <c r="CR49" s="730">
        <v>35155191</v>
      </c>
      <c r="CS49" s="716"/>
      <c r="CT49" s="716"/>
      <c r="CU49" s="716"/>
      <c r="CV49" s="716"/>
      <c r="CW49" s="716"/>
      <c r="CX49" s="716"/>
      <c r="CY49" s="747"/>
      <c r="CZ49" s="742">
        <v>100</v>
      </c>
      <c r="DA49" s="748"/>
      <c r="DB49" s="748"/>
      <c r="DC49" s="749"/>
      <c r="DD49" s="750">
        <v>17966086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aTS3C/nrsizjBUSMS4fv4j9uEyTjN14Ng6BEFpv5uSV3vCJU2DMdkdD1+6mUr1nrBiKGZgmTvwPiaaKgvE+F9Q==" saltValue="rVyUSClFw8fUBLTuwFM9s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372</v>
      </c>
      <c r="DK2" s="793"/>
      <c r="DL2" s="793"/>
      <c r="DM2" s="793"/>
      <c r="DN2" s="793"/>
      <c r="DO2" s="794"/>
      <c r="DP2" s="250"/>
      <c r="DQ2" s="792" t="s">
        <v>373</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374</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376</v>
      </c>
      <c r="B5" s="787"/>
      <c r="C5" s="787"/>
      <c r="D5" s="787"/>
      <c r="E5" s="787"/>
      <c r="F5" s="787"/>
      <c r="G5" s="787"/>
      <c r="H5" s="787"/>
      <c r="I5" s="787"/>
      <c r="J5" s="787"/>
      <c r="K5" s="787"/>
      <c r="L5" s="787"/>
      <c r="M5" s="787"/>
      <c r="N5" s="787"/>
      <c r="O5" s="787"/>
      <c r="P5" s="788"/>
      <c r="Q5" s="763" t="s">
        <v>377</v>
      </c>
      <c r="R5" s="764"/>
      <c r="S5" s="764"/>
      <c r="T5" s="764"/>
      <c r="U5" s="765"/>
      <c r="V5" s="763" t="s">
        <v>378</v>
      </c>
      <c r="W5" s="764"/>
      <c r="X5" s="764"/>
      <c r="Y5" s="764"/>
      <c r="Z5" s="765"/>
      <c r="AA5" s="763" t="s">
        <v>379</v>
      </c>
      <c r="AB5" s="764"/>
      <c r="AC5" s="764"/>
      <c r="AD5" s="764"/>
      <c r="AE5" s="764"/>
      <c r="AF5" s="796" t="s">
        <v>380</v>
      </c>
      <c r="AG5" s="764"/>
      <c r="AH5" s="764"/>
      <c r="AI5" s="764"/>
      <c r="AJ5" s="775"/>
      <c r="AK5" s="764" t="s">
        <v>381</v>
      </c>
      <c r="AL5" s="764"/>
      <c r="AM5" s="764"/>
      <c r="AN5" s="764"/>
      <c r="AO5" s="765"/>
      <c r="AP5" s="763" t="s">
        <v>382</v>
      </c>
      <c r="AQ5" s="764"/>
      <c r="AR5" s="764"/>
      <c r="AS5" s="764"/>
      <c r="AT5" s="765"/>
      <c r="AU5" s="763" t="s">
        <v>383</v>
      </c>
      <c r="AV5" s="764"/>
      <c r="AW5" s="764"/>
      <c r="AX5" s="764"/>
      <c r="AY5" s="775"/>
      <c r="AZ5" s="257"/>
      <c r="BA5" s="257"/>
      <c r="BB5" s="257"/>
      <c r="BC5" s="257"/>
      <c r="BD5" s="257"/>
      <c r="BE5" s="258"/>
      <c r="BF5" s="258"/>
      <c r="BG5" s="258"/>
      <c r="BH5" s="258"/>
      <c r="BI5" s="258"/>
      <c r="BJ5" s="258"/>
      <c r="BK5" s="258"/>
      <c r="BL5" s="258"/>
      <c r="BM5" s="258"/>
      <c r="BN5" s="258"/>
      <c r="BO5" s="258"/>
      <c r="BP5" s="258"/>
      <c r="BQ5" s="786" t="s">
        <v>384</v>
      </c>
      <c r="BR5" s="787"/>
      <c r="BS5" s="787"/>
      <c r="BT5" s="787"/>
      <c r="BU5" s="787"/>
      <c r="BV5" s="787"/>
      <c r="BW5" s="787"/>
      <c r="BX5" s="787"/>
      <c r="BY5" s="787"/>
      <c r="BZ5" s="787"/>
      <c r="CA5" s="787"/>
      <c r="CB5" s="787"/>
      <c r="CC5" s="787"/>
      <c r="CD5" s="787"/>
      <c r="CE5" s="787"/>
      <c r="CF5" s="787"/>
      <c r="CG5" s="788"/>
      <c r="CH5" s="763" t="s">
        <v>385</v>
      </c>
      <c r="CI5" s="764"/>
      <c r="CJ5" s="764"/>
      <c r="CK5" s="764"/>
      <c r="CL5" s="765"/>
      <c r="CM5" s="763" t="s">
        <v>386</v>
      </c>
      <c r="CN5" s="764"/>
      <c r="CO5" s="764"/>
      <c r="CP5" s="764"/>
      <c r="CQ5" s="765"/>
      <c r="CR5" s="763" t="s">
        <v>387</v>
      </c>
      <c r="CS5" s="764"/>
      <c r="CT5" s="764"/>
      <c r="CU5" s="764"/>
      <c r="CV5" s="765"/>
      <c r="CW5" s="763" t="s">
        <v>388</v>
      </c>
      <c r="CX5" s="764"/>
      <c r="CY5" s="764"/>
      <c r="CZ5" s="764"/>
      <c r="DA5" s="765"/>
      <c r="DB5" s="763" t="s">
        <v>389</v>
      </c>
      <c r="DC5" s="764"/>
      <c r="DD5" s="764"/>
      <c r="DE5" s="764"/>
      <c r="DF5" s="765"/>
      <c r="DG5" s="769" t="s">
        <v>390</v>
      </c>
      <c r="DH5" s="770"/>
      <c r="DI5" s="770"/>
      <c r="DJ5" s="770"/>
      <c r="DK5" s="771"/>
      <c r="DL5" s="769" t="s">
        <v>391</v>
      </c>
      <c r="DM5" s="770"/>
      <c r="DN5" s="770"/>
      <c r="DO5" s="770"/>
      <c r="DP5" s="771"/>
      <c r="DQ5" s="763" t="s">
        <v>392</v>
      </c>
      <c r="DR5" s="764"/>
      <c r="DS5" s="764"/>
      <c r="DT5" s="764"/>
      <c r="DU5" s="765"/>
      <c r="DV5" s="763" t="s">
        <v>383</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393</v>
      </c>
      <c r="C7" s="778"/>
      <c r="D7" s="778"/>
      <c r="E7" s="778"/>
      <c r="F7" s="778"/>
      <c r="G7" s="778"/>
      <c r="H7" s="778"/>
      <c r="I7" s="778"/>
      <c r="J7" s="778"/>
      <c r="K7" s="778"/>
      <c r="L7" s="778"/>
      <c r="M7" s="778"/>
      <c r="N7" s="778"/>
      <c r="O7" s="778"/>
      <c r="P7" s="779"/>
      <c r="Q7" s="780">
        <v>36443</v>
      </c>
      <c r="R7" s="781"/>
      <c r="S7" s="781"/>
      <c r="T7" s="781"/>
      <c r="U7" s="781"/>
      <c r="V7" s="781">
        <v>35134</v>
      </c>
      <c r="W7" s="781"/>
      <c r="X7" s="781"/>
      <c r="Y7" s="781"/>
      <c r="Z7" s="781"/>
      <c r="AA7" s="781">
        <v>1308</v>
      </c>
      <c r="AB7" s="781"/>
      <c r="AC7" s="781"/>
      <c r="AD7" s="781"/>
      <c r="AE7" s="782"/>
      <c r="AF7" s="783">
        <v>932</v>
      </c>
      <c r="AG7" s="784"/>
      <c r="AH7" s="784"/>
      <c r="AI7" s="784"/>
      <c r="AJ7" s="785"/>
      <c r="AK7" s="820">
        <v>392</v>
      </c>
      <c r="AL7" s="821"/>
      <c r="AM7" s="821"/>
      <c r="AN7" s="821"/>
      <c r="AO7" s="821"/>
      <c r="AP7" s="821">
        <v>38334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600</v>
      </c>
      <c r="BT7" s="825"/>
      <c r="BU7" s="825"/>
      <c r="BV7" s="825"/>
      <c r="BW7" s="825"/>
      <c r="BX7" s="825"/>
      <c r="BY7" s="825"/>
      <c r="BZ7" s="825"/>
      <c r="CA7" s="825"/>
      <c r="CB7" s="825"/>
      <c r="CC7" s="825"/>
      <c r="CD7" s="825"/>
      <c r="CE7" s="825"/>
      <c r="CF7" s="825"/>
      <c r="CG7" s="826"/>
      <c r="CH7" s="817">
        <v>1</v>
      </c>
      <c r="CI7" s="818"/>
      <c r="CJ7" s="818"/>
      <c r="CK7" s="818"/>
      <c r="CL7" s="819"/>
      <c r="CM7" s="817">
        <v>-3</v>
      </c>
      <c r="CN7" s="818"/>
      <c r="CO7" s="818"/>
      <c r="CP7" s="818"/>
      <c r="CQ7" s="819"/>
      <c r="CR7" s="817">
        <v>10</v>
      </c>
      <c r="CS7" s="818"/>
      <c r="CT7" s="818"/>
      <c r="CU7" s="818"/>
      <c r="CV7" s="819"/>
      <c r="CW7" s="817" t="s">
        <v>593</v>
      </c>
      <c r="CX7" s="818"/>
      <c r="CY7" s="818"/>
      <c r="CZ7" s="818"/>
      <c r="DA7" s="819"/>
      <c r="DB7" s="817" t="s">
        <v>593</v>
      </c>
      <c r="DC7" s="818"/>
      <c r="DD7" s="818"/>
      <c r="DE7" s="818"/>
      <c r="DF7" s="819"/>
      <c r="DG7" s="817" t="s">
        <v>593</v>
      </c>
      <c r="DH7" s="818"/>
      <c r="DI7" s="818"/>
      <c r="DJ7" s="818"/>
      <c r="DK7" s="819"/>
      <c r="DL7" s="817" t="s">
        <v>592</v>
      </c>
      <c r="DM7" s="818"/>
      <c r="DN7" s="818"/>
      <c r="DO7" s="818"/>
      <c r="DP7" s="819"/>
      <c r="DQ7" s="817" t="s">
        <v>592</v>
      </c>
      <c r="DR7" s="818"/>
      <c r="DS7" s="818"/>
      <c r="DT7" s="818"/>
      <c r="DU7" s="819"/>
      <c r="DV7" s="798"/>
      <c r="DW7" s="799"/>
      <c r="DX7" s="799"/>
      <c r="DY7" s="799"/>
      <c r="DZ7" s="800"/>
      <c r="EA7" s="255"/>
    </row>
    <row r="8" spans="1:131" s="256" customFormat="1" ht="26.25" customHeight="1" x14ac:dyDescent="0.15">
      <c r="A8" s="262">
        <v>2</v>
      </c>
      <c r="B8" s="801" t="s">
        <v>394</v>
      </c>
      <c r="C8" s="802"/>
      <c r="D8" s="802"/>
      <c r="E8" s="802"/>
      <c r="F8" s="802"/>
      <c r="G8" s="802"/>
      <c r="H8" s="802"/>
      <c r="I8" s="802"/>
      <c r="J8" s="802"/>
      <c r="K8" s="802"/>
      <c r="L8" s="802"/>
      <c r="M8" s="802"/>
      <c r="N8" s="802"/>
      <c r="O8" s="802"/>
      <c r="P8" s="803"/>
      <c r="Q8" s="804">
        <v>27</v>
      </c>
      <c r="R8" s="805"/>
      <c r="S8" s="805"/>
      <c r="T8" s="805"/>
      <c r="U8" s="805"/>
      <c r="V8" s="805">
        <v>21</v>
      </c>
      <c r="W8" s="805"/>
      <c r="X8" s="805"/>
      <c r="Y8" s="805"/>
      <c r="Z8" s="805"/>
      <c r="AA8" s="805">
        <v>7</v>
      </c>
      <c r="AB8" s="805"/>
      <c r="AC8" s="805"/>
      <c r="AD8" s="805"/>
      <c r="AE8" s="806"/>
      <c r="AF8" s="807">
        <v>7</v>
      </c>
      <c r="AG8" s="808"/>
      <c r="AH8" s="808"/>
      <c r="AI8" s="808"/>
      <c r="AJ8" s="809"/>
      <c r="AK8" s="810" t="s">
        <v>593</v>
      </c>
      <c r="AL8" s="811"/>
      <c r="AM8" s="811"/>
      <c r="AN8" s="811"/>
      <c r="AO8" s="811"/>
      <c r="AP8" s="811" t="s">
        <v>593</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601</v>
      </c>
      <c r="BT8" s="815"/>
      <c r="BU8" s="815"/>
      <c r="BV8" s="815"/>
      <c r="BW8" s="815"/>
      <c r="BX8" s="815"/>
      <c r="BY8" s="815"/>
      <c r="BZ8" s="815"/>
      <c r="CA8" s="815"/>
      <c r="CB8" s="815"/>
      <c r="CC8" s="815"/>
      <c r="CD8" s="815"/>
      <c r="CE8" s="815"/>
      <c r="CF8" s="815"/>
      <c r="CG8" s="816"/>
      <c r="CH8" s="827">
        <v>-5</v>
      </c>
      <c r="CI8" s="828"/>
      <c r="CJ8" s="828"/>
      <c r="CK8" s="828"/>
      <c r="CL8" s="829"/>
      <c r="CM8" s="827">
        <v>26</v>
      </c>
      <c r="CN8" s="828"/>
      <c r="CO8" s="828"/>
      <c r="CP8" s="828"/>
      <c r="CQ8" s="829"/>
      <c r="CR8" s="827">
        <v>32</v>
      </c>
      <c r="CS8" s="828"/>
      <c r="CT8" s="828"/>
      <c r="CU8" s="828"/>
      <c r="CV8" s="829"/>
      <c r="CW8" s="827" t="s">
        <v>593</v>
      </c>
      <c r="CX8" s="828"/>
      <c r="CY8" s="828"/>
      <c r="CZ8" s="828"/>
      <c r="DA8" s="829"/>
      <c r="DB8" s="827" t="s">
        <v>593</v>
      </c>
      <c r="DC8" s="828"/>
      <c r="DD8" s="828"/>
      <c r="DE8" s="828"/>
      <c r="DF8" s="829"/>
      <c r="DG8" s="827" t="s">
        <v>592</v>
      </c>
      <c r="DH8" s="828"/>
      <c r="DI8" s="828"/>
      <c r="DJ8" s="828"/>
      <c r="DK8" s="829"/>
      <c r="DL8" s="827" t="s">
        <v>592</v>
      </c>
      <c r="DM8" s="828"/>
      <c r="DN8" s="828"/>
      <c r="DO8" s="828"/>
      <c r="DP8" s="829"/>
      <c r="DQ8" s="827" t="s">
        <v>592</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602</v>
      </c>
      <c r="BT9" s="815"/>
      <c r="BU9" s="815"/>
      <c r="BV9" s="815"/>
      <c r="BW9" s="815"/>
      <c r="BX9" s="815"/>
      <c r="BY9" s="815"/>
      <c r="BZ9" s="815"/>
      <c r="CA9" s="815"/>
      <c r="CB9" s="815"/>
      <c r="CC9" s="815"/>
      <c r="CD9" s="815"/>
      <c r="CE9" s="815"/>
      <c r="CF9" s="815"/>
      <c r="CG9" s="816"/>
      <c r="CH9" s="827">
        <v>4</v>
      </c>
      <c r="CI9" s="828"/>
      <c r="CJ9" s="828"/>
      <c r="CK9" s="828"/>
      <c r="CL9" s="829"/>
      <c r="CM9" s="827">
        <v>43</v>
      </c>
      <c r="CN9" s="828"/>
      <c r="CO9" s="828"/>
      <c r="CP9" s="828"/>
      <c r="CQ9" s="829"/>
      <c r="CR9" s="827">
        <v>11</v>
      </c>
      <c r="CS9" s="828"/>
      <c r="CT9" s="828"/>
      <c r="CU9" s="828"/>
      <c r="CV9" s="829"/>
      <c r="CW9" s="827">
        <v>0</v>
      </c>
      <c r="CX9" s="828"/>
      <c r="CY9" s="828"/>
      <c r="CZ9" s="828"/>
      <c r="DA9" s="829"/>
      <c r="DB9" s="827" t="s">
        <v>593</v>
      </c>
      <c r="DC9" s="828"/>
      <c r="DD9" s="828"/>
      <c r="DE9" s="828"/>
      <c r="DF9" s="829"/>
      <c r="DG9" s="827" t="s">
        <v>592</v>
      </c>
      <c r="DH9" s="828"/>
      <c r="DI9" s="828"/>
      <c r="DJ9" s="828"/>
      <c r="DK9" s="829"/>
      <c r="DL9" s="827" t="s">
        <v>592</v>
      </c>
      <c r="DM9" s="828"/>
      <c r="DN9" s="828"/>
      <c r="DO9" s="828"/>
      <c r="DP9" s="829"/>
      <c r="DQ9" s="827" t="s">
        <v>592</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603</v>
      </c>
      <c r="BT10" s="815"/>
      <c r="BU10" s="815"/>
      <c r="BV10" s="815"/>
      <c r="BW10" s="815"/>
      <c r="BX10" s="815"/>
      <c r="BY10" s="815"/>
      <c r="BZ10" s="815"/>
      <c r="CA10" s="815"/>
      <c r="CB10" s="815"/>
      <c r="CC10" s="815"/>
      <c r="CD10" s="815"/>
      <c r="CE10" s="815"/>
      <c r="CF10" s="815"/>
      <c r="CG10" s="816"/>
      <c r="CH10" s="827">
        <v>0</v>
      </c>
      <c r="CI10" s="828"/>
      <c r="CJ10" s="828"/>
      <c r="CK10" s="828"/>
      <c r="CL10" s="829"/>
      <c r="CM10" s="827">
        <v>6</v>
      </c>
      <c r="CN10" s="828"/>
      <c r="CO10" s="828"/>
      <c r="CP10" s="828"/>
      <c r="CQ10" s="829"/>
      <c r="CR10" s="827">
        <v>5</v>
      </c>
      <c r="CS10" s="828"/>
      <c r="CT10" s="828"/>
      <c r="CU10" s="828"/>
      <c r="CV10" s="829"/>
      <c r="CW10" s="827" t="s">
        <v>593</v>
      </c>
      <c r="CX10" s="828"/>
      <c r="CY10" s="828"/>
      <c r="CZ10" s="828"/>
      <c r="DA10" s="829"/>
      <c r="DB10" s="827" t="s">
        <v>593</v>
      </c>
      <c r="DC10" s="828"/>
      <c r="DD10" s="828"/>
      <c r="DE10" s="828"/>
      <c r="DF10" s="829"/>
      <c r="DG10" s="827" t="s">
        <v>592</v>
      </c>
      <c r="DH10" s="828"/>
      <c r="DI10" s="828"/>
      <c r="DJ10" s="828"/>
      <c r="DK10" s="829"/>
      <c r="DL10" s="827" t="s">
        <v>592</v>
      </c>
      <c r="DM10" s="828"/>
      <c r="DN10" s="828"/>
      <c r="DO10" s="828"/>
      <c r="DP10" s="829"/>
      <c r="DQ10" s="827" t="s">
        <v>592</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395</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396</v>
      </c>
      <c r="B23" s="836" t="s">
        <v>397</v>
      </c>
      <c r="C23" s="837"/>
      <c r="D23" s="837"/>
      <c r="E23" s="837"/>
      <c r="F23" s="837"/>
      <c r="G23" s="837"/>
      <c r="H23" s="837"/>
      <c r="I23" s="837"/>
      <c r="J23" s="837"/>
      <c r="K23" s="837"/>
      <c r="L23" s="837"/>
      <c r="M23" s="837"/>
      <c r="N23" s="837"/>
      <c r="O23" s="837"/>
      <c r="P23" s="838"/>
      <c r="Q23" s="839">
        <v>36470</v>
      </c>
      <c r="R23" s="840"/>
      <c r="S23" s="840"/>
      <c r="T23" s="840"/>
      <c r="U23" s="840"/>
      <c r="V23" s="840">
        <v>35155</v>
      </c>
      <c r="W23" s="840"/>
      <c r="X23" s="840"/>
      <c r="Y23" s="840"/>
      <c r="Z23" s="840"/>
      <c r="AA23" s="840">
        <v>1315</v>
      </c>
      <c r="AB23" s="840"/>
      <c r="AC23" s="840"/>
      <c r="AD23" s="840"/>
      <c r="AE23" s="841"/>
      <c r="AF23" s="842">
        <v>938</v>
      </c>
      <c r="AG23" s="840"/>
      <c r="AH23" s="840"/>
      <c r="AI23" s="840"/>
      <c r="AJ23" s="843"/>
      <c r="AK23" s="844"/>
      <c r="AL23" s="845"/>
      <c r="AM23" s="845"/>
      <c r="AN23" s="845"/>
      <c r="AO23" s="845"/>
      <c r="AP23" s="840">
        <v>38334</v>
      </c>
      <c r="AQ23" s="840"/>
      <c r="AR23" s="840"/>
      <c r="AS23" s="840"/>
      <c r="AT23" s="840"/>
      <c r="AU23" s="846"/>
      <c r="AV23" s="846"/>
      <c r="AW23" s="846"/>
      <c r="AX23" s="846"/>
      <c r="AY23" s="847"/>
      <c r="AZ23" s="855" t="s">
        <v>398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399</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400</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376</v>
      </c>
      <c r="B26" s="787"/>
      <c r="C26" s="787"/>
      <c r="D26" s="787"/>
      <c r="E26" s="787"/>
      <c r="F26" s="787"/>
      <c r="G26" s="787"/>
      <c r="H26" s="787"/>
      <c r="I26" s="787"/>
      <c r="J26" s="787"/>
      <c r="K26" s="787"/>
      <c r="L26" s="787"/>
      <c r="M26" s="787"/>
      <c r="N26" s="787"/>
      <c r="O26" s="787"/>
      <c r="P26" s="788"/>
      <c r="Q26" s="763" t="s">
        <v>401</v>
      </c>
      <c r="R26" s="764"/>
      <c r="S26" s="764"/>
      <c r="T26" s="764"/>
      <c r="U26" s="765"/>
      <c r="V26" s="763" t="s">
        <v>402</v>
      </c>
      <c r="W26" s="764"/>
      <c r="X26" s="764"/>
      <c r="Y26" s="764"/>
      <c r="Z26" s="765"/>
      <c r="AA26" s="763" t="s">
        <v>403</v>
      </c>
      <c r="AB26" s="764"/>
      <c r="AC26" s="764"/>
      <c r="AD26" s="764"/>
      <c r="AE26" s="764"/>
      <c r="AF26" s="858" t="s">
        <v>404</v>
      </c>
      <c r="AG26" s="859"/>
      <c r="AH26" s="859"/>
      <c r="AI26" s="859"/>
      <c r="AJ26" s="860"/>
      <c r="AK26" s="764" t="s">
        <v>405</v>
      </c>
      <c r="AL26" s="764"/>
      <c r="AM26" s="764"/>
      <c r="AN26" s="764"/>
      <c r="AO26" s="765"/>
      <c r="AP26" s="763" t="s">
        <v>406</v>
      </c>
      <c r="AQ26" s="764"/>
      <c r="AR26" s="764"/>
      <c r="AS26" s="764"/>
      <c r="AT26" s="765"/>
      <c r="AU26" s="763" t="s">
        <v>407</v>
      </c>
      <c r="AV26" s="764"/>
      <c r="AW26" s="764"/>
      <c r="AX26" s="764"/>
      <c r="AY26" s="765"/>
      <c r="AZ26" s="763" t="s">
        <v>408</v>
      </c>
      <c r="BA26" s="764"/>
      <c r="BB26" s="764"/>
      <c r="BC26" s="764"/>
      <c r="BD26" s="765"/>
      <c r="BE26" s="763" t="s">
        <v>383</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409</v>
      </c>
      <c r="C28" s="778"/>
      <c r="D28" s="778"/>
      <c r="E28" s="778"/>
      <c r="F28" s="778"/>
      <c r="G28" s="778"/>
      <c r="H28" s="778"/>
      <c r="I28" s="778"/>
      <c r="J28" s="778"/>
      <c r="K28" s="778"/>
      <c r="L28" s="778"/>
      <c r="M28" s="778"/>
      <c r="N28" s="778"/>
      <c r="O28" s="778"/>
      <c r="P28" s="779"/>
      <c r="Q28" s="867">
        <v>7885</v>
      </c>
      <c r="R28" s="868"/>
      <c r="S28" s="868"/>
      <c r="T28" s="868"/>
      <c r="U28" s="868"/>
      <c r="V28" s="868">
        <v>7938</v>
      </c>
      <c r="W28" s="868"/>
      <c r="X28" s="868"/>
      <c r="Y28" s="868"/>
      <c r="Z28" s="868"/>
      <c r="AA28" s="868">
        <v>-53</v>
      </c>
      <c r="AB28" s="868"/>
      <c r="AC28" s="868"/>
      <c r="AD28" s="868"/>
      <c r="AE28" s="869"/>
      <c r="AF28" s="870">
        <v>-53</v>
      </c>
      <c r="AG28" s="868"/>
      <c r="AH28" s="868"/>
      <c r="AI28" s="868"/>
      <c r="AJ28" s="871"/>
      <c r="AK28" s="872">
        <v>622</v>
      </c>
      <c r="AL28" s="873"/>
      <c r="AM28" s="873"/>
      <c r="AN28" s="873"/>
      <c r="AO28" s="873"/>
      <c r="AP28" s="864" t="s">
        <v>593</v>
      </c>
      <c r="AQ28" s="864"/>
      <c r="AR28" s="864"/>
      <c r="AS28" s="864"/>
      <c r="AT28" s="864"/>
      <c r="AU28" s="864" t="s">
        <v>593</v>
      </c>
      <c r="AV28" s="864"/>
      <c r="AW28" s="864"/>
      <c r="AX28" s="864"/>
      <c r="AY28" s="864"/>
      <c r="AZ28" s="864" t="s">
        <v>593</v>
      </c>
      <c r="BA28" s="864"/>
      <c r="BB28" s="864"/>
      <c r="BC28" s="864"/>
      <c r="BD28" s="864"/>
      <c r="BE28" s="865"/>
      <c r="BF28" s="865"/>
      <c r="BG28" s="865"/>
      <c r="BH28" s="865"/>
      <c r="BI28" s="866"/>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410</v>
      </c>
      <c r="C29" s="802"/>
      <c r="D29" s="802"/>
      <c r="E29" s="802"/>
      <c r="F29" s="802"/>
      <c r="G29" s="802"/>
      <c r="H29" s="802"/>
      <c r="I29" s="802"/>
      <c r="J29" s="802"/>
      <c r="K29" s="802"/>
      <c r="L29" s="802"/>
      <c r="M29" s="802"/>
      <c r="N29" s="802"/>
      <c r="O29" s="802"/>
      <c r="P29" s="803"/>
      <c r="Q29" s="804">
        <v>6980</v>
      </c>
      <c r="R29" s="805"/>
      <c r="S29" s="805"/>
      <c r="T29" s="805"/>
      <c r="U29" s="805"/>
      <c r="V29" s="805">
        <v>6638</v>
      </c>
      <c r="W29" s="805"/>
      <c r="X29" s="805"/>
      <c r="Y29" s="805"/>
      <c r="Z29" s="805"/>
      <c r="AA29" s="805">
        <v>342</v>
      </c>
      <c r="AB29" s="805"/>
      <c r="AC29" s="805"/>
      <c r="AD29" s="805"/>
      <c r="AE29" s="806"/>
      <c r="AF29" s="807">
        <v>342</v>
      </c>
      <c r="AG29" s="808"/>
      <c r="AH29" s="808"/>
      <c r="AI29" s="808"/>
      <c r="AJ29" s="809"/>
      <c r="AK29" s="876">
        <v>1011</v>
      </c>
      <c r="AL29" s="877"/>
      <c r="AM29" s="877"/>
      <c r="AN29" s="877"/>
      <c r="AO29" s="877"/>
      <c r="AP29" s="864" t="s">
        <v>593</v>
      </c>
      <c r="AQ29" s="864"/>
      <c r="AR29" s="864"/>
      <c r="AS29" s="864"/>
      <c r="AT29" s="864"/>
      <c r="AU29" s="864" t="s">
        <v>593</v>
      </c>
      <c r="AV29" s="864"/>
      <c r="AW29" s="864"/>
      <c r="AX29" s="864"/>
      <c r="AY29" s="864"/>
      <c r="AZ29" s="864" t="s">
        <v>593</v>
      </c>
      <c r="BA29" s="864"/>
      <c r="BB29" s="864"/>
      <c r="BC29" s="864"/>
      <c r="BD29" s="864"/>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411</v>
      </c>
      <c r="C30" s="802"/>
      <c r="D30" s="802"/>
      <c r="E30" s="802"/>
      <c r="F30" s="802"/>
      <c r="G30" s="802"/>
      <c r="H30" s="802"/>
      <c r="I30" s="802"/>
      <c r="J30" s="802"/>
      <c r="K30" s="802"/>
      <c r="L30" s="802"/>
      <c r="M30" s="802"/>
      <c r="N30" s="802"/>
      <c r="O30" s="802"/>
      <c r="P30" s="803"/>
      <c r="Q30" s="804">
        <v>798</v>
      </c>
      <c r="R30" s="805"/>
      <c r="S30" s="805"/>
      <c r="T30" s="805"/>
      <c r="U30" s="805"/>
      <c r="V30" s="805">
        <v>793</v>
      </c>
      <c r="W30" s="805"/>
      <c r="X30" s="805"/>
      <c r="Y30" s="805"/>
      <c r="Z30" s="805"/>
      <c r="AA30" s="805">
        <v>5</v>
      </c>
      <c r="AB30" s="805"/>
      <c r="AC30" s="805"/>
      <c r="AD30" s="805"/>
      <c r="AE30" s="806"/>
      <c r="AF30" s="807">
        <v>5</v>
      </c>
      <c r="AG30" s="808"/>
      <c r="AH30" s="808"/>
      <c r="AI30" s="808"/>
      <c r="AJ30" s="809"/>
      <c r="AK30" s="876">
        <v>262</v>
      </c>
      <c r="AL30" s="877"/>
      <c r="AM30" s="877"/>
      <c r="AN30" s="877"/>
      <c r="AO30" s="877"/>
      <c r="AP30" s="864" t="s">
        <v>593</v>
      </c>
      <c r="AQ30" s="864"/>
      <c r="AR30" s="864"/>
      <c r="AS30" s="864"/>
      <c r="AT30" s="864"/>
      <c r="AU30" s="864" t="s">
        <v>593</v>
      </c>
      <c r="AV30" s="864"/>
      <c r="AW30" s="864"/>
      <c r="AX30" s="864"/>
      <c r="AY30" s="864"/>
      <c r="AZ30" s="864" t="s">
        <v>593</v>
      </c>
      <c r="BA30" s="864"/>
      <c r="BB30" s="864"/>
      <c r="BC30" s="864"/>
      <c r="BD30" s="864"/>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412</v>
      </c>
      <c r="C31" s="802"/>
      <c r="D31" s="802"/>
      <c r="E31" s="802"/>
      <c r="F31" s="802"/>
      <c r="G31" s="802"/>
      <c r="H31" s="802"/>
      <c r="I31" s="802"/>
      <c r="J31" s="802"/>
      <c r="K31" s="802"/>
      <c r="L31" s="802"/>
      <c r="M31" s="802"/>
      <c r="N31" s="802"/>
      <c r="O31" s="802"/>
      <c r="P31" s="803"/>
      <c r="Q31" s="804">
        <v>1151</v>
      </c>
      <c r="R31" s="805"/>
      <c r="S31" s="805"/>
      <c r="T31" s="805"/>
      <c r="U31" s="805"/>
      <c r="V31" s="805">
        <v>1139</v>
      </c>
      <c r="W31" s="805"/>
      <c r="X31" s="805"/>
      <c r="Y31" s="805"/>
      <c r="Z31" s="805"/>
      <c r="AA31" s="805">
        <v>12</v>
      </c>
      <c r="AB31" s="805"/>
      <c r="AC31" s="805"/>
      <c r="AD31" s="805"/>
      <c r="AE31" s="806"/>
      <c r="AF31" s="807">
        <v>250</v>
      </c>
      <c r="AG31" s="808"/>
      <c r="AH31" s="808"/>
      <c r="AI31" s="808"/>
      <c r="AJ31" s="809"/>
      <c r="AK31" s="876">
        <v>96</v>
      </c>
      <c r="AL31" s="877"/>
      <c r="AM31" s="877"/>
      <c r="AN31" s="877"/>
      <c r="AO31" s="877"/>
      <c r="AP31" s="877">
        <v>3887</v>
      </c>
      <c r="AQ31" s="877"/>
      <c r="AR31" s="877"/>
      <c r="AS31" s="877"/>
      <c r="AT31" s="877"/>
      <c r="AU31" s="877">
        <v>1026</v>
      </c>
      <c r="AV31" s="877"/>
      <c r="AW31" s="877"/>
      <c r="AX31" s="877"/>
      <c r="AY31" s="877"/>
      <c r="AZ31" s="864" t="s">
        <v>593</v>
      </c>
      <c r="BA31" s="864"/>
      <c r="BB31" s="864"/>
      <c r="BC31" s="864"/>
      <c r="BD31" s="864"/>
      <c r="BE31" s="874" t="s">
        <v>413</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414</v>
      </c>
      <c r="C32" s="802"/>
      <c r="D32" s="802"/>
      <c r="E32" s="802"/>
      <c r="F32" s="802"/>
      <c r="G32" s="802"/>
      <c r="H32" s="802"/>
      <c r="I32" s="802"/>
      <c r="J32" s="802"/>
      <c r="K32" s="802"/>
      <c r="L32" s="802"/>
      <c r="M32" s="802"/>
      <c r="N32" s="802"/>
      <c r="O32" s="802"/>
      <c r="P32" s="803"/>
      <c r="Q32" s="804">
        <v>427</v>
      </c>
      <c r="R32" s="805"/>
      <c r="S32" s="805"/>
      <c r="T32" s="805"/>
      <c r="U32" s="805"/>
      <c r="V32" s="805">
        <v>480</v>
      </c>
      <c r="W32" s="805"/>
      <c r="X32" s="805"/>
      <c r="Y32" s="805"/>
      <c r="Z32" s="805"/>
      <c r="AA32" s="805">
        <v>-53</v>
      </c>
      <c r="AB32" s="805"/>
      <c r="AC32" s="805"/>
      <c r="AD32" s="805"/>
      <c r="AE32" s="806"/>
      <c r="AF32" s="807">
        <v>534</v>
      </c>
      <c r="AG32" s="808"/>
      <c r="AH32" s="808"/>
      <c r="AI32" s="808"/>
      <c r="AJ32" s="809"/>
      <c r="AK32" s="876">
        <v>77</v>
      </c>
      <c r="AL32" s="877"/>
      <c r="AM32" s="877"/>
      <c r="AN32" s="877"/>
      <c r="AO32" s="877"/>
      <c r="AP32" s="877">
        <v>53</v>
      </c>
      <c r="AQ32" s="877"/>
      <c r="AR32" s="877"/>
      <c r="AS32" s="877"/>
      <c r="AT32" s="877"/>
      <c r="AU32" s="877">
        <v>32</v>
      </c>
      <c r="AV32" s="877"/>
      <c r="AW32" s="877"/>
      <c r="AX32" s="877"/>
      <c r="AY32" s="877"/>
      <c r="AZ32" s="864" t="s">
        <v>593</v>
      </c>
      <c r="BA32" s="864"/>
      <c r="BB32" s="864"/>
      <c r="BC32" s="864"/>
      <c r="BD32" s="864"/>
      <c r="BE32" s="874" t="s">
        <v>413</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415</v>
      </c>
      <c r="C33" s="802"/>
      <c r="D33" s="802"/>
      <c r="E33" s="802"/>
      <c r="F33" s="802"/>
      <c r="G33" s="802"/>
      <c r="H33" s="802"/>
      <c r="I33" s="802"/>
      <c r="J33" s="802"/>
      <c r="K33" s="802"/>
      <c r="L33" s="802"/>
      <c r="M33" s="802"/>
      <c r="N33" s="802"/>
      <c r="O33" s="802"/>
      <c r="P33" s="803"/>
      <c r="Q33" s="804">
        <v>1352</v>
      </c>
      <c r="R33" s="805"/>
      <c r="S33" s="805"/>
      <c r="T33" s="805"/>
      <c r="U33" s="805"/>
      <c r="V33" s="805">
        <v>1352</v>
      </c>
      <c r="W33" s="805"/>
      <c r="X33" s="805"/>
      <c r="Y33" s="805"/>
      <c r="Z33" s="805"/>
      <c r="AA33" s="805">
        <v>0</v>
      </c>
      <c r="AB33" s="805"/>
      <c r="AC33" s="805"/>
      <c r="AD33" s="805"/>
      <c r="AE33" s="806"/>
      <c r="AF33" s="807">
        <v>213</v>
      </c>
      <c r="AG33" s="808"/>
      <c r="AH33" s="808"/>
      <c r="AI33" s="808"/>
      <c r="AJ33" s="809"/>
      <c r="AK33" s="876">
        <v>621</v>
      </c>
      <c r="AL33" s="877"/>
      <c r="AM33" s="877"/>
      <c r="AN33" s="877"/>
      <c r="AO33" s="877"/>
      <c r="AP33" s="877">
        <v>8593</v>
      </c>
      <c r="AQ33" s="877"/>
      <c r="AR33" s="877"/>
      <c r="AS33" s="877"/>
      <c r="AT33" s="877"/>
      <c r="AU33" s="877">
        <v>5783</v>
      </c>
      <c r="AV33" s="877"/>
      <c r="AW33" s="877"/>
      <c r="AX33" s="877"/>
      <c r="AY33" s="877"/>
      <c r="AZ33" s="864" t="s">
        <v>593</v>
      </c>
      <c r="BA33" s="864"/>
      <c r="BB33" s="864"/>
      <c r="BC33" s="864"/>
      <c r="BD33" s="864"/>
      <c r="BE33" s="874" t="s">
        <v>413</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64"/>
      <c r="BA34" s="864"/>
      <c r="BB34" s="864"/>
      <c r="BC34" s="864"/>
      <c r="BD34" s="864"/>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64"/>
      <c r="BA35" s="864"/>
      <c r="BB35" s="864"/>
      <c r="BC35" s="864"/>
      <c r="BD35" s="864"/>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64"/>
      <c r="BA36" s="864"/>
      <c r="BB36" s="864"/>
      <c r="BC36" s="864"/>
      <c r="BD36" s="864"/>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64"/>
      <c r="BA37" s="864"/>
      <c r="BB37" s="864"/>
      <c r="BC37" s="864"/>
      <c r="BD37" s="864"/>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64"/>
      <c r="BA38" s="864"/>
      <c r="BB38" s="864"/>
      <c r="BC38" s="864"/>
      <c r="BD38" s="864"/>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64"/>
      <c r="BA39" s="864"/>
      <c r="BB39" s="864"/>
      <c r="BC39" s="864"/>
      <c r="BD39" s="864"/>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64"/>
      <c r="BA40" s="864"/>
      <c r="BB40" s="864"/>
      <c r="BC40" s="864"/>
      <c r="BD40" s="864"/>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64"/>
      <c r="BA41" s="864"/>
      <c r="BB41" s="864"/>
      <c r="BC41" s="864"/>
      <c r="BD41" s="864"/>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64"/>
      <c r="BA42" s="864"/>
      <c r="BB42" s="864"/>
      <c r="BC42" s="864"/>
      <c r="BD42" s="864"/>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64"/>
      <c r="BA43" s="864"/>
      <c r="BB43" s="864"/>
      <c r="BC43" s="864"/>
      <c r="BD43" s="864"/>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64"/>
      <c r="BA44" s="864"/>
      <c r="BB44" s="864"/>
      <c r="BC44" s="864"/>
      <c r="BD44" s="864"/>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64"/>
      <c r="BA45" s="864"/>
      <c r="BB45" s="864"/>
      <c r="BC45" s="864"/>
      <c r="BD45" s="864"/>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64"/>
      <c r="BA46" s="864"/>
      <c r="BB46" s="864"/>
      <c r="BC46" s="864"/>
      <c r="BD46" s="864"/>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64"/>
      <c r="BA47" s="864"/>
      <c r="BB47" s="864"/>
      <c r="BC47" s="864"/>
      <c r="BD47" s="864"/>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64"/>
      <c r="BA48" s="864"/>
      <c r="BB48" s="864"/>
      <c r="BC48" s="864"/>
      <c r="BD48" s="864"/>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64"/>
      <c r="BA49" s="864"/>
      <c r="BB49" s="864"/>
      <c r="BC49" s="864"/>
      <c r="BD49" s="864"/>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8"/>
      <c r="R50" s="879"/>
      <c r="S50" s="879"/>
      <c r="T50" s="879"/>
      <c r="U50" s="879"/>
      <c r="V50" s="879"/>
      <c r="W50" s="879"/>
      <c r="X50" s="879"/>
      <c r="Y50" s="879"/>
      <c r="Z50" s="879"/>
      <c r="AA50" s="879"/>
      <c r="AB50" s="879"/>
      <c r="AC50" s="879"/>
      <c r="AD50" s="879"/>
      <c r="AE50" s="880"/>
      <c r="AF50" s="807"/>
      <c r="AG50" s="808"/>
      <c r="AH50" s="808"/>
      <c r="AI50" s="808"/>
      <c r="AJ50" s="809"/>
      <c r="AK50" s="881"/>
      <c r="AL50" s="879"/>
      <c r="AM50" s="879"/>
      <c r="AN50" s="879"/>
      <c r="AO50" s="879"/>
      <c r="AP50" s="879"/>
      <c r="AQ50" s="879"/>
      <c r="AR50" s="879"/>
      <c r="AS50" s="879"/>
      <c r="AT50" s="879"/>
      <c r="AU50" s="879"/>
      <c r="AV50" s="879"/>
      <c r="AW50" s="879"/>
      <c r="AX50" s="879"/>
      <c r="AY50" s="879"/>
      <c r="AZ50" s="882"/>
      <c r="BA50" s="882"/>
      <c r="BB50" s="882"/>
      <c r="BC50" s="882"/>
      <c r="BD50" s="882"/>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8"/>
      <c r="R51" s="879"/>
      <c r="S51" s="879"/>
      <c r="T51" s="879"/>
      <c r="U51" s="879"/>
      <c r="V51" s="879"/>
      <c r="W51" s="879"/>
      <c r="X51" s="879"/>
      <c r="Y51" s="879"/>
      <c r="Z51" s="879"/>
      <c r="AA51" s="879"/>
      <c r="AB51" s="879"/>
      <c r="AC51" s="879"/>
      <c r="AD51" s="879"/>
      <c r="AE51" s="880"/>
      <c r="AF51" s="807"/>
      <c r="AG51" s="808"/>
      <c r="AH51" s="808"/>
      <c r="AI51" s="808"/>
      <c r="AJ51" s="809"/>
      <c r="AK51" s="881"/>
      <c r="AL51" s="879"/>
      <c r="AM51" s="879"/>
      <c r="AN51" s="879"/>
      <c r="AO51" s="879"/>
      <c r="AP51" s="879"/>
      <c r="AQ51" s="879"/>
      <c r="AR51" s="879"/>
      <c r="AS51" s="879"/>
      <c r="AT51" s="879"/>
      <c r="AU51" s="879"/>
      <c r="AV51" s="879"/>
      <c r="AW51" s="879"/>
      <c r="AX51" s="879"/>
      <c r="AY51" s="879"/>
      <c r="AZ51" s="882"/>
      <c r="BA51" s="882"/>
      <c r="BB51" s="882"/>
      <c r="BC51" s="882"/>
      <c r="BD51" s="882"/>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8"/>
      <c r="R52" s="879"/>
      <c r="S52" s="879"/>
      <c r="T52" s="879"/>
      <c r="U52" s="879"/>
      <c r="V52" s="879"/>
      <c r="W52" s="879"/>
      <c r="X52" s="879"/>
      <c r="Y52" s="879"/>
      <c r="Z52" s="879"/>
      <c r="AA52" s="879"/>
      <c r="AB52" s="879"/>
      <c r="AC52" s="879"/>
      <c r="AD52" s="879"/>
      <c r="AE52" s="880"/>
      <c r="AF52" s="807"/>
      <c r="AG52" s="808"/>
      <c r="AH52" s="808"/>
      <c r="AI52" s="808"/>
      <c r="AJ52" s="809"/>
      <c r="AK52" s="881"/>
      <c r="AL52" s="879"/>
      <c r="AM52" s="879"/>
      <c r="AN52" s="879"/>
      <c r="AO52" s="879"/>
      <c r="AP52" s="879"/>
      <c r="AQ52" s="879"/>
      <c r="AR52" s="879"/>
      <c r="AS52" s="879"/>
      <c r="AT52" s="879"/>
      <c r="AU52" s="879"/>
      <c r="AV52" s="879"/>
      <c r="AW52" s="879"/>
      <c r="AX52" s="879"/>
      <c r="AY52" s="879"/>
      <c r="AZ52" s="882"/>
      <c r="BA52" s="882"/>
      <c r="BB52" s="882"/>
      <c r="BC52" s="882"/>
      <c r="BD52" s="882"/>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8"/>
      <c r="R53" s="879"/>
      <c r="S53" s="879"/>
      <c r="T53" s="879"/>
      <c r="U53" s="879"/>
      <c r="V53" s="879"/>
      <c r="W53" s="879"/>
      <c r="X53" s="879"/>
      <c r="Y53" s="879"/>
      <c r="Z53" s="879"/>
      <c r="AA53" s="879"/>
      <c r="AB53" s="879"/>
      <c r="AC53" s="879"/>
      <c r="AD53" s="879"/>
      <c r="AE53" s="880"/>
      <c r="AF53" s="807"/>
      <c r="AG53" s="808"/>
      <c r="AH53" s="808"/>
      <c r="AI53" s="808"/>
      <c r="AJ53" s="809"/>
      <c r="AK53" s="881"/>
      <c r="AL53" s="879"/>
      <c r="AM53" s="879"/>
      <c r="AN53" s="879"/>
      <c r="AO53" s="879"/>
      <c r="AP53" s="879"/>
      <c r="AQ53" s="879"/>
      <c r="AR53" s="879"/>
      <c r="AS53" s="879"/>
      <c r="AT53" s="879"/>
      <c r="AU53" s="879"/>
      <c r="AV53" s="879"/>
      <c r="AW53" s="879"/>
      <c r="AX53" s="879"/>
      <c r="AY53" s="879"/>
      <c r="AZ53" s="882"/>
      <c r="BA53" s="882"/>
      <c r="BB53" s="882"/>
      <c r="BC53" s="882"/>
      <c r="BD53" s="882"/>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8"/>
      <c r="R54" s="879"/>
      <c r="S54" s="879"/>
      <c r="T54" s="879"/>
      <c r="U54" s="879"/>
      <c r="V54" s="879"/>
      <c r="W54" s="879"/>
      <c r="X54" s="879"/>
      <c r="Y54" s="879"/>
      <c r="Z54" s="879"/>
      <c r="AA54" s="879"/>
      <c r="AB54" s="879"/>
      <c r="AC54" s="879"/>
      <c r="AD54" s="879"/>
      <c r="AE54" s="880"/>
      <c r="AF54" s="807"/>
      <c r="AG54" s="808"/>
      <c r="AH54" s="808"/>
      <c r="AI54" s="808"/>
      <c r="AJ54" s="809"/>
      <c r="AK54" s="881"/>
      <c r="AL54" s="879"/>
      <c r="AM54" s="879"/>
      <c r="AN54" s="879"/>
      <c r="AO54" s="879"/>
      <c r="AP54" s="879"/>
      <c r="AQ54" s="879"/>
      <c r="AR54" s="879"/>
      <c r="AS54" s="879"/>
      <c r="AT54" s="879"/>
      <c r="AU54" s="879"/>
      <c r="AV54" s="879"/>
      <c r="AW54" s="879"/>
      <c r="AX54" s="879"/>
      <c r="AY54" s="879"/>
      <c r="AZ54" s="882"/>
      <c r="BA54" s="882"/>
      <c r="BB54" s="882"/>
      <c r="BC54" s="882"/>
      <c r="BD54" s="882"/>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8"/>
      <c r="R55" s="879"/>
      <c r="S55" s="879"/>
      <c r="T55" s="879"/>
      <c r="U55" s="879"/>
      <c r="V55" s="879"/>
      <c r="W55" s="879"/>
      <c r="X55" s="879"/>
      <c r="Y55" s="879"/>
      <c r="Z55" s="879"/>
      <c r="AA55" s="879"/>
      <c r="AB55" s="879"/>
      <c r="AC55" s="879"/>
      <c r="AD55" s="879"/>
      <c r="AE55" s="880"/>
      <c r="AF55" s="807"/>
      <c r="AG55" s="808"/>
      <c r="AH55" s="808"/>
      <c r="AI55" s="808"/>
      <c r="AJ55" s="809"/>
      <c r="AK55" s="881"/>
      <c r="AL55" s="879"/>
      <c r="AM55" s="879"/>
      <c r="AN55" s="879"/>
      <c r="AO55" s="879"/>
      <c r="AP55" s="879"/>
      <c r="AQ55" s="879"/>
      <c r="AR55" s="879"/>
      <c r="AS55" s="879"/>
      <c r="AT55" s="879"/>
      <c r="AU55" s="879"/>
      <c r="AV55" s="879"/>
      <c r="AW55" s="879"/>
      <c r="AX55" s="879"/>
      <c r="AY55" s="879"/>
      <c r="AZ55" s="882"/>
      <c r="BA55" s="882"/>
      <c r="BB55" s="882"/>
      <c r="BC55" s="882"/>
      <c r="BD55" s="882"/>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8"/>
      <c r="R56" s="879"/>
      <c r="S56" s="879"/>
      <c r="T56" s="879"/>
      <c r="U56" s="879"/>
      <c r="V56" s="879"/>
      <c r="W56" s="879"/>
      <c r="X56" s="879"/>
      <c r="Y56" s="879"/>
      <c r="Z56" s="879"/>
      <c r="AA56" s="879"/>
      <c r="AB56" s="879"/>
      <c r="AC56" s="879"/>
      <c r="AD56" s="879"/>
      <c r="AE56" s="880"/>
      <c r="AF56" s="807"/>
      <c r="AG56" s="808"/>
      <c r="AH56" s="808"/>
      <c r="AI56" s="808"/>
      <c r="AJ56" s="809"/>
      <c r="AK56" s="881"/>
      <c r="AL56" s="879"/>
      <c r="AM56" s="879"/>
      <c r="AN56" s="879"/>
      <c r="AO56" s="879"/>
      <c r="AP56" s="879"/>
      <c r="AQ56" s="879"/>
      <c r="AR56" s="879"/>
      <c r="AS56" s="879"/>
      <c r="AT56" s="879"/>
      <c r="AU56" s="879"/>
      <c r="AV56" s="879"/>
      <c r="AW56" s="879"/>
      <c r="AX56" s="879"/>
      <c r="AY56" s="879"/>
      <c r="AZ56" s="882"/>
      <c r="BA56" s="882"/>
      <c r="BB56" s="882"/>
      <c r="BC56" s="882"/>
      <c r="BD56" s="882"/>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8"/>
      <c r="R57" s="879"/>
      <c r="S57" s="879"/>
      <c r="T57" s="879"/>
      <c r="U57" s="879"/>
      <c r="V57" s="879"/>
      <c r="W57" s="879"/>
      <c r="X57" s="879"/>
      <c r="Y57" s="879"/>
      <c r="Z57" s="879"/>
      <c r="AA57" s="879"/>
      <c r="AB57" s="879"/>
      <c r="AC57" s="879"/>
      <c r="AD57" s="879"/>
      <c r="AE57" s="880"/>
      <c r="AF57" s="807"/>
      <c r="AG57" s="808"/>
      <c r="AH57" s="808"/>
      <c r="AI57" s="808"/>
      <c r="AJ57" s="809"/>
      <c r="AK57" s="881"/>
      <c r="AL57" s="879"/>
      <c r="AM57" s="879"/>
      <c r="AN57" s="879"/>
      <c r="AO57" s="879"/>
      <c r="AP57" s="879"/>
      <c r="AQ57" s="879"/>
      <c r="AR57" s="879"/>
      <c r="AS57" s="879"/>
      <c r="AT57" s="879"/>
      <c r="AU57" s="879"/>
      <c r="AV57" s="879"/>
      <c r="AW57" s="879"/>
      <c r="AX57" s="879"/>
      <c r="AY57" s="879"/>
      <c r="AZ57" s="882"/>
      <c r="BA57" s="882"/>
      <c r="BB57" s="882"/>
      <c r="BC57" s="882"/>
      <c r="BD57" s="882"/>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8"/>
      <c r="R58" s="879"/>
      <c r="S58" s="879"/>
      <c r="T58" s="879"/>
      <c r="U58" s="879"/>
      <c r="V58" s="879"/>
      <c r="W58" s="879"/>
      <c r="X58" s="879"/>
      <c r="Y58" s="879"/>
      <c r="Z58" s="879"/>
      <c r="AA58" s="879"/>
      <c r="AB58" s="879"/>
      <c r="AC58" s="879"/>
      <c r="AD58" s="879"/>
      <c r="AE58" s="880"/>
      <c r="AF58" s="807"/>
      <c r="AG58" s="808"/>
      <c r="AH58" s="808"/>
      <c r="AI58" s="808"/>
      <c r="AJ58" s="809"/>
      <c r="AK58" s="881"/>
      <c r="AL58" s="879"/>
      <c r="AM58" s="879"/>
      <c r="AN58" s="879"/>
      <c r="AO58" s="879"/>
      <c r="AP58" s="879"/>
      <c r="AQ58" s="879"/>
      <c r="AR58" s="879"/>
      <c r="AS58" s="879"/>
      <c r="AT58" s="879"/>
      <c r="AU58" s="879"/>
      <c r="AV58" s="879"/>
      <c r="AW58" s="879"/>
      <c r="AX58" s="879"/>
      <c r="AY58" s="879"/>
      <c r="AZ58" s="882"/>
      <c r="BA58" s="882"/>
      <c r="BB58" s="882"/>
      <c r="BC58" s="882"/>
      <c r="BD58" s="882"/>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8"/>
      <c r="R59" s="879"/>
      <c r="S59" s="879"/>
      <c r="T59" s="879"/>
      <c r="U59" s="879"/>
      <c r="V59" s="879"/>
      <c r="W59" s="879"/>
      <c r="X59" s="879"/>
      <c r="Y59" s="879"/>
      <c r="Z59" s="879"/>
      <c r="AA59" s="879"/>
      <c r="AB59" s="879"/>
      <c r="AC59" s="879"/>
      <c r="AD59" s="879"/>
      <c r="AE59" s="880"/>
      <c r="AF59" s="807"/>
      <c r="AG59" s="808"/>
      <c r="AH59" s="808"/>
      <c r="AI59" s="808"/>
      <c r="AJ59" s="809"/>
      <c r="AK59" s="881"/>
      <c r="AL59" s="879"/>
      <c r="AM59" s="879"/>
      <c r="AN59" s="879"/>
      <c r="AO59" s="879"/>
      <c r="AP59" s="879"/>
      <c r="AQ59" s="879"/>
      <c r="AR59" s="879"/>
      <c r="AS59" s="879"/>
      <c r="AT59" s="879"/>
      <c r="AU59" s="879"/>
      <c r="AV59" s="879"/>
      <c r="AW59" s="879"/>
      <c r="AX59" s="879"/>
      <c r="AY59" s="879"/>
      <c r="AZ59" s="882"/>
      <c r="BA59" s="882"/>
      <c r="BB59" s="882"/>
      <c r="BC59" s="882"/>
      <c r="BD59" s="882"/>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8"/>
      <c r="R60" s="879"/>
      <c r="S60" s="879"/>
      <c r="T60" s="879"/>
      <c r="U60" s="879"/>
      <c r="V60" s="879"/>
      <c r="W60" s="879"/>
      <c r="X60" s="879"/>
      <c r="Y60" s="879"/>
      <c r="Z60" s="879"/>
      <c r="AA60" s="879"/>
      <c r="AB60" s="879"/>
      <c r="AC60" s="879"/>
      <c r="AD60" s="879"/>
      <c r="AE60" s="880"/>
      <c r="AF60" s="807"/>
      <c r="AG60" s="808"/>
      <c r="AH60" s="808"/>
      <c r="AI60" s="808"/>
      <c r="AJ60" s="809"/>
      <c r="AK60" s="881"/>
      <c r="AL60" s="879"/>
      <c r="AM60" s="879"/>
      <c r="AN60" s="879"/>
      <c r="AO60" s="879"/>
      <c r="AP60" s="879"/>
      <c r="AQ60" s="879"/>
      <c r="AR60" s="879"/>
      <c r="AS60" s="879"/>
      <c r="AT60" s="879"/>
      <c r="AU60" s="879"/>
      <c r="AV60" s="879"/>
      <c r="AW60" s="879"/>
      <c r="AX60" s="879"/>
      <c r="AY60" s="879"/>
      <c r="AZ60" s="882"/>
      <c r="BA60" s="882"/>
      <c r="BB60" s="882"/>
      <c r="BC60" s="882"/>
      <c r="BD60" s="882"/>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8"/>
      <c r="R61" s="879"/>
      <c r="S61" s="879"/>
      <c r="T61" s="879"/>
      <c r="U61" s="879"/>
      <c r="V61" s="879"/>
      <c r="W61" s="879"/>
      <c r="X61" s="879"/>
      <c r="Y61" s="879"/>
      <c r="Z61" s="879"/>
      <c r="AA61" s="879"/>
      <c r="AB61" s="879"/>
      <c r="AC61" s="879"/>
      <c r="AD61" s="879"/>
      <c r="AE61" s="880"/>
      <c r="AF61" s="807"/>
      <c r="AG61" s="808"/>
      <c r="AH61" s="808"/>
      <c r="AI61" s="808"/>
      <c r="AJ61" s="809"/>
      <c r="AK61" s="881"/>
      <c r="AL61" s="879"/>
      <c r="AM61" s="879"/>
      <c r="AN61" s="879"/>
      <c r="AO61" s="879"/>
      <c r="AP61" s="879"/>
      <c r="AQ61" s="879"/>
      <c r="AR61" s="879"/>
      <c r="AS61" s="879"/>
      <c r="AT61" s="879"/>
      <c r="AU61" s="879"/>
      <c r="AV61" s="879"/>
      <c r="AW61" s="879"/>
      <c r="AX61" s="879"/>
      <c r="AY61" s="879"/>
      <c r="AZ61" s="882"/>
      <c r="BA61" s="882"/>
      <c r="BB61" s="882"/>
      <c r="BC61" s="882"/>
      <c r="BD61" s="882"/>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8"/>
      <c r="R62" s="879"/>
      <c r="S62" s="879"/>
      <c r="T62" s="879"/>
      <c r="U62" s="879"/>
      <c r="V62" s="879"/>
      <c r="W62" s="879"/>
      <c r="X62" s="879"/>
      <c r="Y62" s="879"/>
      <c r="Z62" s="879"/>
      <c r="AA62" s="879"/>
      <c r="AB62" s="879"/>
      <c r="AC62" s="879"/>
      <c r="AD62" s="879"/>
      <c r="AE62" s="880"/>
      <c r="AF62" s="807"/>
      <c r="AG62" s="808"/>
      <c r="AH62" s="808"/>
      <c r="AI62" s="808"/>
      <c r="AJ62" s="809"/>
      <c r="AK62" s="881"/>
      <c r="AL62" s="879"/>
      <c r="AM62" s="879"/>
      <c r="AN62" s="879"/>
      <c r="AO62" s="879"/>
      <c r="AP62" s="879"/>
      <c r="AQ62" s="879"/>
      <c r="AR62" s="879"/>
      <c r="AS62" s="879"/>
      <c r="AT62" s="879"/>
      <c r="AU62" s="879"/>
      <c r="AV62" s="879"/>
      <c r="AW62" s="879"/>
      <c r="AX62" s="879"/>
      <c r="AY62" s="879"/>
      <c r="AZ62" s="882"/>
      <c r="BA62" s="882"/>
      <c r="BB62" s="882"/>
      <c r="BC62" s="882"/>
      <c r="BD62" s="882"/>
      <c r="BE62" s="874"/>
      <c r="BF62" s="874"/>
      <c r="BG62" s="874"/>
      <c r="BH62" s="874"/>
      <c r="BI62" s="875"/>
      <c r="BJ62" s="890" t="s">
        <v>416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396</v>
      </c>
      <c r="B63" s="836" t="s">
        <v>417</v>
      </c>
      <c r="C63" s="837"/>
      <c r="D63" s="837"/>
      <c r="E63" s="837"/>
      <c r="F63" s="837"/>
      <c r="G63" s="837"/>
      <c r="H63" s="837"/>
      <c r="I63" s="837"/>
      <c r="J63" s="837"/>
      <c r="K63" s="837"/>
      <c r="L63" s="837"/>
      <c r="M63" s="837"/>
      <c r="N63" s="837"/>
      <c r="O63" s="837"/>
      <c r="P63" s="838"/>
      <c r="Q63" s="883"/>
      <c r="R63" s="884"/>
      <c r="S63" s="884"/>
      <c r="T63" s="884"/>
      <c r="U63" s="884"/>
      <c r="V63" s="884"/>
      <c r="W63" s="884"/>
      <c r="X63" s="884"/>
      <c r="Y63" s="884"/>
      <c r="Z63" s="884"/>
      <c r="AA63" s="884"/>
      <c r="AB63" s="884"/>
      <c r="AC63" s="884"/>
      <c r="AD63" s="884"/>
      <c r="AE63" s="885"/>
      <c r="AF63" s="886">
        <v>1291</v>
      </c>
      <c r="AG63" s="887"/>
      <c r="AH63" s="887"/>
      <c r="AI63" s="887"/>
      <c r="AJ63" s="888"/>
      <c r="AK63" s="889"/>
      <c r="AL63" s="884"/>
      <c r="AM63" s="884"/>
      <c r="AN63" s="884"/>
      <c r="AO63" s="884"/>
      <c r="AP63" s="887">
        <v>12533</v>
      </c>
      <c r="AQ63" s="887"/>
      <c r="AR63" s="887"/>
      <c r="AS63" s="887"/>
      <c r="AT63" s="887"/>
      <c r="AU63" s="887">
        <v>6841</v>
      </c>
      <c r="AV63" s="887"/>
      <c r="AW63" s="887"/>
      <c r="AX63" s="887"/>
      <c r="AY63" s="887"/>
      <c r="AZ63" s="891"/>
      <c r="BA63" s="891"/>
      <c r="BB63" s="891"/>
      <c r="BC63" s="891"/>
      <c r="BD63" s="891"/>
      <c r="BE63" s="892"/>
      <c r="BF63" s="892"/>
      <c r="BG63" s="892"/>
      <c r="BH63" s="892"/>
      <c r="BI63" s="893"/>
      <c r="BJ63" s="894" t="s">
        <v>418</v>
      </c>
      <c r="BK63" s="895"/>
      <c r="BL63" s="895"/>
      <c r="BM63" s="895"/>
      <c r="BN63" s="896"/>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420</v>
      </c>
      <c r="B66" s="787"/>
      <c r="C66" s="787"/>
      <c r="D66" s="787"/>
      <c r="E66" s="787"/>
      <c r="F66" s="787"/>
      <c r="G66" s="787"/>
      <c r="H66" s="787"/>
      <c r="I66" s="787"/>
      <c r="J66" s="787"/>
      <c r="K66" s="787"/>
      <c r="L66" s="787"/>
      <c r="M66" s="787"/>
      <c r="N66" s="787"/>
      <c r="O66" s="787"/>
      <c r="P66" s="788"/>
      <c r="Q66" s="763" t="s">
        <v>401</v>
      </c>
      <c r="R66" s="764"/>
      <c r="S66" s="764"/>
      <c r="T66" s="764"/>
      <c r="U66" s="765"/>
      <c r="V66" s="763" t="s">
        <v>402</v>
      </c>
      <c r="W66" s="764"/>
      <c r="X66" s="764"/>
      <c r="Y66" s="764"/>
      <c r="Z66" s="765"/>
      <c r="AA66" s="763" t="s">
        <v>421</v>
      </c>
      <c r="AB66" s="764"/>
      <c r="AC66" s="764"/>
      <c r="AD66" s="764"/>
      <c r="AE66" s="765"/>
      <c r="AF66" s="897" t="s">
        <v>404</v>
      </c>
      <c r="AG66" s="859"/>
      <c r="AH66" s="859"/>
      <c r="AI66" s="859"/>
      <c r="AJ66" s="898"/>
      <c r="AK66" s="763" t="s">
        <v>422</v>
      </c>
      <c r="AL66" s="787"/>
      <c r="AM66" s="787"/>
      <c r="AN66" s="787"/>
      <c r="AO66" s="788"/>
      <c r="AP66" s="763" t="s">
        <v>423</v>
      </c>
      <c r="AQ66" s="764"/>
      <c r="AR66" s="764"/>
      <c r="AS66" s="764"/>
      <c r="AT66" s="765"/>
      <c r="AU66" s="763" t="s">
        <v>424</v>
      </c>
      <c r="AV66" s="764"/>
      <c r="AW66" s="764"/>
      <c r="AX66" s="764"/>
      <c r="AY66" s="765"/>
      <c r="AZ66" s="763" t="s">
        <v>383</v>
      </c>
      <c r="BA66" s="764"/>
      <c r="BB66" s="764"/>
      <c r="BC66" s="764"/>
      <c r="BD66" s="775"/>
      <c r="BE66" s="266"/>
      <c r="BF66" s="266"/>
      <c r="BG66" s="266"/>
      <c r="BH66" s="266"/>
      <c r="BI66" s="266"/>
      <c r="BJ66" s="266"/>
      <c r="BK66" s="266"/>
      <c r="BL66" s="266"/>
      <c r="BM66" s="266"/>
      <c r="BN66" s="266"/>
      <c r="BO66" s="266"/>
      <c r="BP66" s="266"/>
      <c r="BQ66" s="263">
        <v>60</v>
      </c>
      <c r="BR66" s="268"/>
      <c r="BS66" s="908"/>
      <c r="BT66" s="909"/>
      <c r="BU66" s="909"/>
      <c r="BV66" s="909"/>
      <c r="BW66" s="909"/>
      <c r="BX66" s="909"/>
      <c r="BY66" s="909"/>
      <c r="BZ66" s="909"/>
      <c r="CA66" s="909"/>
      <c r="CB66" s="909"/>
      <c r="CC66" s="909"/>
      <c r="CD66" s="909"/>
      <c r="CE66" s="909"/>
      <c r="CF66" s="909"/>
      <c r="CG66" s="910"/>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02"/>
      <c r="DW66" s="903"/>
      <c r="DX66" s="903"/>
      <c r="DY66" s="903"/>
      <c r="DZ66" s="904"/>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899"/>
      <c r="AG67" s="862"/>
      <c r="AH67" s="862"/>
      <c r="AI67" s="862"/>
      <c r="AJ67" s="900"/>
      <c r="AK67" s="901"/>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8"/>
      <c r="BT67" s="909"/>
      <c r="BU67" s="909"/>
      <c r="BV67" s="909"/>
      <c r="BW67" s="909"/>
      <c r="BX67" s="909"/>
      <c r="BY67" s="909"/>
      <c r="BZ67" s="909"/>
      <c r="CA67" s="909"/>
      <c r="CB67" s="909"/>
      <c r="CC67" s="909"/>
      <c r="CD67" s="909"/>
      <c r="CE67" s="909"/>
      <c r="CF67" s="909"/>
      <c r="CG67" s="910"/>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02"/>
      <c r="DW67" s="903"/>
      <c r="DX67" s="903"/>
      <c r="DY67" s="903"/>
      <c r="DZ67" s="904"/>
      <c r="EA67" s="247"/>
    </row>
    <row r="68" spans="1:131" s="248" customFormat="1" ht="26.25" customHeight="1" thickTop="1" x14ac:dyDescent="0.15">
      <c r="A68" s="259">
        <v>1</v>
      </c>
      <c r="B68" s="914" t="s">
        <v>594</v>
      </c>
      <c r="C68" s="915"/>
      <c r="D68" s="915"/>
      <c r="E68" s="915"/>
      <c r="F68" s="915"/>
      <c r="G68" s="915"/>
      <c r="H68" s="915"/>
      <c r="I68" s="915"/>
      <c r="J68" s="915"/>
      <c r="K68" s="915"/>
      <c r="L68" s="915"/>
      <c r="M68" s="915"/>
      <c r="N68" s="915"/>
      <c r="O68" s="915"/>
      <c r="P68" s="916"/>
      <c r="Q68" s="917">
        <v>9132</v>
      </c>
      <c r="R68" s="911"/>
      <c r="S68" s="911"/>
      <c r="T68" s="911"/>
      <c r="U68" s="911"/>
      <c r="V68" s="911">
        <v>7684</v>
      </c>
      <c r="W68" s="911"/>
      <c r="X68" s="911"/>
      <c r="Y68" s="911"/>
      <c r="Z68" s="911"/>
      <c r="AA68" s="911">
        <v>1448</v>
      </c>
      <c r="AB68" s="911"/>
      <c r="AC68" s="911"/>
      <c r="AD68" s="911"/>
      <c r="AE68" s="911"/>
      <c r="AF68" s="911">
        <v>1448</v>
      </c>
      <c r="AG68" s="911"/>
      <c r="AH68" s="911"/>
      <c r="AI68" s="911"/>
      <c r="AJ68" s="911"/>
      <c r="AK68" s="911">
        <v>725</v>
      </c>
      <c r="AL68" s="911"/>
      <c r="AM68" s="911"/>
      <c r="AN68" s="911"/>
      <c r="AO68" s="911"/>
      <c r="AP68" s="911" t="s">
        <v>604</v>
      </c>
      <c r="AQ68" s="911"/>
      <c r="AR68" s="911"/>
      <c r="AS68" s="911"/>
      <c r="AT68" s="911"/>
      <c r="AU68" s="911" t="s">
        <v>604</v>
      </c>
      <c r="AV68" s="911"/>
      <c r="AW68" s="911"/>
      <c r="AX68" s="911"/>
      <c r="AY68" s="911"/>
      <c r="AZ68" s="912"/>
      <c r="BA68" s="912"/>
      <c r="BB68" s="912"/>
      <c r="BC68" s="912"/>
      <c r="BD68" s="913"/>
      <c r="BE68" s="266"/>
      <c r="BF68" s="266"/>
      <c r="BG68" s="266"/>
      <c r="BH68" s="266"/>
      <c r="BI68" s="266"/>
      <c r="BJ68" s="266"/>
      <c r="BK68" s="266"/>
      <c r="BL68" s="266"/>
      <c r="BM68" s="266"/>
      <c r="BN68" s="266"/>
      <c r="BO68" s="266"/>
      <c r="BP68" s="266"/>
      <c r="BQ68" s="263">
        <v>62</v>
      </c>
      <c r="BR68" s="268"/>
      <c r="BS68" s="908"/>
      <c r="BT68" s="909"/>
      <c r="BU68" s="909"/>
      <c r="BV68" s="909"/>
      <c r="BW68" s="909"/>
      <c r="BX68" s="909"/>
      <c r="BY68" s="909"/>
      <c r="BZ68" s="909"/>
      <c r="CA68" s="909"/>
      <c r="CB68" s="909"/>
      <c r="CC68" s="909"/>
      <c r="CD68" s="909"/>
      <c r="CE68" s="909"/>
      <c r="CF68" s="909"/>
      <c r="CG68" s="910"/>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02"/>
      <c r="DW68" s="903"/>
      <c r="DX68" s="903"/>
      <c r="DY68" s="903"/>
      <c r="DZ68" s="904"/>
      <c r="EA68" s="247"/>
    </row>
    <row r="69" spans="1:131" s="248" customFormat="1" ht="26.25" customHeight="1" x14ac:dyDescent="0.15">
      <c r="A69" s="262">
        <v>2</v>
      </c>
      <c r="B69" s="918" t="s">
        <v>595</v>
      </c>
      <c r="C69" s="919"/>
      <c r="D69" s="919"/>
      <c r="E69" s="919"/>
      <c r="F69" s="919"/>
      <c r="G69" s="919"/>
      <c r="H69" s="919"/>
      <c r="I69" s="919"/>
      <c r="J69" s="919"/>
      <c r="K69" s="919"/>
      <c r="L69" s="919"/>
      <c r="M69" s="919"/>
      <c r="N69" s="919"/>
      <c r="O69" s="919"/>
      <c r="P69" s="920"/>
      <c r="Q69" s="921">
        <v>1112</v>
      </c>
      <c r="R69" s="877"/>
      <c r="S69" s="877"/>
      <c r="T69" s="877"/>
      <c r="U69" s="877"/>
      <c r="V69" s="877">
        <v>1119</v>
      </c>
      <c r="W69" s="877"/>
      <c r="X69" s="877"/>
      <c r="Y69" s="877"/>
      <c r="Z69" s="877"/>
      <c r="AA69" s="877">
        <v>-7</v>
      </c>
      <c r="AB69" s="877"/>
      <c r="AC69" s="877"/>
      <c r="AD69" s="877"/>
      <c r="AE69" s="877"/>
      <c r="AF69" s="877" t="s">
        <v>604</v>
      </c>
      <c r="AG69" s="877"/>
      <c r="AH69" s="877"/>
      <c r="AI69" s="877"/>
      <c r="AJ69" s="877"/>
      <c r="AK69" s="877" t="s">
        <v>604</v>
      </c>
      <c r="AL69" s="877"/>
      <c r="AM69" s="877"/>
      <c r="AN69" s="877"/>
      <c r="AO69" s="877"/>
      <c r="AP69" s="877">
        <v>2613</v>
      </c>
      <c r="AQ69" s="877"/>
      <c r="AR69" s="877"/>
      <c r="AS69" s="877"/>
      <c r="AT69" s="877"/>
      <c r="AU69" s="877" t="s">
        <v>604</v>
      </c>
      <c r="AV69" s="877"/>
      <c r="AW69" s="877"/>
      <c r="AX69" s="877"/>
      <c r="AY69" s="877"/>
      <c r="AZ69" s="922" t="s">
        <v>605</v>
      </c>
      <c r="BA69" s="922"/>
      <c r="BB69" s="922"/>
      <c r="BC69" s="922"/>
      <c r="BD69" s="923"/>
      <c r="BE69" s="266"/>
      <c r="BF69" s="266"/>
      <c r="BG69" s="266"/>
      <c r="BH69" s="266"/>
      <c r="BI69" s="266"/>
      <c r="BJ69" s="266"/>
      <c r="BK69" s="266"/>
      <c r="BL69" s="266"/>
      <c r="BM69" s="266"/>
      <c r="BN69" s="266"/>
      <c r="BO69" s="266"/>
      <c r="BP69" s="266"/>
      <c r="BQ69" s="263">
        <v>63</v>
      </c>
      <c r="BR69" s="268"/>
      <c r="BS69" s="908"/>
      <c r="BT69" s="909"/>
      <c r="BU69" s="909"/>
      <c r="BV69" s="909"/>
      <c r="BW69" s="909"/>
      <c r="BX69" s="909"/>
      <c r="BY69" s="909"/>
      <c r="BZ69" s="909"/>
      <c r="CA69" s="909"/>
      <c r="CB69" s="909"/>
      <c r="CC69" s="909"/>
      <c r="CD69" s="909"/>
      <c r="CE69" s="909"/>
      <c r="CF69" s="909"/>
      <c r="CG69" s="910"/>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02"/>
      <c r="DW69" s="903"/>
      <c r="DX69" s="903"/>
      <c r="DY69" s="903"/>
      <c r="DZ69" s="904"/>
      <c r="EA69" s="247"/>
    </row>
    <row r="70" spans="1:131" s="248" customFormat="1" ht="26.25" customHeight="1" x14ac:dyDescent="0.15">
      <c r="A70" s="262">
        <v>3</v>
      </c>
      <c r="B70" s="918" t="s">
        <v>596</v>
      </c>
      <c r="C70" s="919"/>
      <c r="D70" s="919"/>
      <c r="E70" s="919"/>
      <c r="F70" s="919"/>
      <c r="G70" s="919"/>
      <c r="H70" s="919"/>
      <c r="I70" s="919"/>
      <c r="J70" s="919"/>
      <c r="K70" s="919"/>
      <c r="L70" s="919"/>
      <c r="M70" s="919"/>
      <c r="N70" s="919"/>
      <c r="O70" s="919"/>
      <c r="P70" s="920"/>
      <c r="Q70" s="921">
        <v>4623</v>
      </c>
      <c r="R70" s="877"/>
      <c r="S70" s="877"/>
      <c r="T70" s="877"/>
      <c r="U70" s="877"/>
      <c r="V70" s="877">
        <v>4353</v>
      </c>
      <c r="W70" s="877"/>
      <c r="X70" s="877"/>
      <c r="Y70" s="877"/>
      <c r="Z70" s="877"/>
      <c r="AA70" s="877">
        <v>269</v>
      </c>
      <c r="AB70" s="877"/>
      <c r="AC70" s="877"/>
      <c r="AD70" s="877"/>
      <c r="AE70" s="877"/>
      <c r="AF70" s="877">
        <v>172</v>
      </c>
      <c r="AG70" s="877"/>
      <c r="AH70" s="877"/>
      <c r="AI70" s="877"/>
      <c r="AJ70" s="877"/>
      <c r="AK70" s="877">
        <v>8</v>
      </c>
      <c r="AL70" s="877"/>
      <c r="AM70" s="877"/>
      <c r="AN70" s="877"/>
      <c r="AO70" s="877"/>
      <c r="AP70" s="877">
        <v>2381</v>
      </c>
      <c r="AQ70" s="877"/>
      <c r="AR70" s="877"/>
      <c r="AS70" s="877"/>
      <c r="AT70" s="877"/>
      <c r="AU70" s="877">
        <v>883</v>
      </c>
      <c r="AV70" s="877"/>
      <c r="AW70" s="877"/>
      <c r="AX70" s="877"/>
      <c r="AY70" s="877"/>
      <c r="AZ70" s="922"/>
      <c r="BA70" s="922"/>
      <c r="BB70" s="922"/>
      <c r="BC70" s="922"/>
      <c r="BD70" s="923"/>
      <c r="BE70" s="266"/>
      <c r="BF70" s="266"/>
      <c r="BG70" s="266"/>
      <c r="BH70" s="266"/>
      <c r="BI70" s="266"/>
      <c r="BJ70" s="266"/>
      <c r="BK70" s="266"/>
      <c r="BL70" s="266"/>
      <c r="BM70" s="266"/>
      <c r="BN70" s="266"/>
      <c r="BO70" s="266"/>
      <c r="BP70" s="266"/>
      <c r="BQ70" s="263">
        <v>64</v>
      </c>
      <c r="BR70" s="268"/>
      <c r="BS70" s="908"/>
      <c r="BT70" s="909"/>
      <c r="BU70" s="909"/>
      <c r="BV70" s="909"/>
      <c r="BW70" s="909"/>
      <c r="BX70" s="909"/>
      <c r="BY70" s="909"/>
      <c r="BZ70" s="909"/>
      <c r="CA70" s="909"/>
      <c r="CB70" s="909"/>
      <c r="CC70" s="909"/>
      <c r="CD70" s="909"/>
      <c r="CE70" s="909"/>
      <c r="CF70" s="909"/>
      <c r="CG70" s="910"/>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02"/>
      <c r="DW70" s="903"/>
      <c r="DX70" s="903"/>
      <c r="DY70" s="903"/>
      <c r="DZ70" s="904"/>
      <c r="EA70" s="247"/>
    </row>
    <row r="71" spans="1:131" s="248" customFormat="1" ht="26.25" customHeight="1" x14ac:dyDescent="0.15">
      <c r="A71" s="262">
        <v>4</v>
      </c>
      <c r="B71" s="918" t="s">
        <v>597</v>
      </c>
      <c r="C71" s="919"/>
      <c r="D71" s="919"/>
      <c r="E71" s="919"/>
      <c r="F71" s="919"/>
      <c r="G71" s="919"/>
      <c r="H71" s="919"/>
      <c r="I71" s="919"/>
      <c r="J71" s="919"/>
      <c r="K71" s="919"/>
      <c r="L71" s="919"/>
      <c r="M71" s="919"/>
      <c r="N71" s="919"/>
      <c r="O71" s="919"/>
      <c r="P71" s="920"/>
      <c r="Q71" s="921">
        <v>4</v>
      </c>
      <c r="R71" s="877"/>
      <c r="S71" s="877"/>
      <c r="T71" s="877"/>
      <c r="U71" s="877"/>
      <c r="V71" s="877">
        <v>3</v>
      </c>
      <c r="W71" s="877"/>
      <c r="X71" s="877"/>
      <c r="Y71" s="877"/>
      <c r="Z71" s="877"/>
      <c r="AA71" s="877">
        <v>1</v>
      </c>
      <c r="AB71" s="877"/>
      <c r="AC71" s="877"/>
      <c r="AD71" s="877"/>
      <c r="AE71" s="877"/>
      <c r="AF71" s="877">
        <v>1</v>
      </c>
      <c r="AG71" s="877"/>
      <c r="AH71" s="877"/>
      <c r="AI71" s="877"/>
      <c r="AJ71" s="877"/>
      <c r="AK71" s="877" t="s">
        <v>604</v>
      </c>
      <c r="AL71" s="877"/>
      <c r="AM71" s="877"/>
      <c r="AN71" s="877"/>
      <c r="AO71" s="877"/>
      <c r="AP71" s="877" t="s">
        <v>604</v>
      </c>
      <c r="AQ71" s="877"/>
      <c r="AR71" s="877"/>
      <c r="AS71" s="877"/>
      <c r="AT71" s="877"/>
      <c r="AU71" s="877" t="s">
        <v>604</v>
      </c>
      <c r="AV71" s="877"/>
      <c r="AW71" s="877"/>
      <c r="AX71" s="877"/>
      <c r="AY71" s="877"/>
      <c r="AZ71" s="922"/>
      <c r="BA71" s="922"/>
      <c r="BB71" s="922"/>
      <c r="BC71" s="922"/>
      <c r="BD71" s="923"/>
      <c r="BE71" s="266"/>
      <c r="BF71" s="266"/>
      <c r="BG71" s="266"/>
      <c r="BH71" s="266"/>
      <c r="BI71" s="266"/>
      <c r="BJ71" s="266"/>
      <c r="BK71" s="266"/>
      <c r="BL71" s="266"/>
      <c r="BM71" s="266"/>
      <c r="BN71" s="266"/>
      <c r="BO71" s="266"/>
      <c r="BP71" s="266"/>
      <c r="BQ71" s="263">
        <v>65</v>
      </c>
      <c r="BR71" s="268"/>
      <c r="BS71" s="908"/>
      <c r="BT71" s="909"/>
      <c r="BU71" s="909"/>
      <c r="BV71" s="909"/>
      <c r="BW71" s="909"/>
      <c r="BX71" s="909"/>
      <c r="BY71" s="909"/>
      <c r="BZ71" s="909"/>
      <c r="CA71" s="909"/>
      <c r="CB71" s="909"/>
      <c r="CC71" s="909"/>
      <c r="CD71" s="909"/>
      <c r="CE71" s="909"/>
      <c r="CF71" s="909"/>
      <c r="CG71" s="910"/>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02"/>
      <c r="DW71" s="903"/>
      <c r="DX71" s="903"/>
      <c r="DY71" s="903"/>
      <c r="DZ71" s="904"/>
      <c r="EA71" s="247"/>
    </row>
    <row r="72" spans="1:131" s="248" customFormat="1" ht="26.25" customHeight="1" x14ac:dyDescent="0.15">
      <c r="A72" s="262">
        <v>5</v>
      </c>
      <c r="B72" s="918" t="s">
        <v>598</v>
      </c>
      <c r="C72" s="919"/>
      <c r="D72" s="919"/>
      <c r="E72" s="919"/>
      <c r="F72" s="919"/>
      <c r="G72" s="919"/>
      <c r="H72" s="919"/>
      <c r="I72" s="919"/>
      <c r="J72" s="919"/>
      <c r="K72" s="919"/>
      <c r="L72" s="919"/>
      <c r="M72" s="919"/>
      <c r="N72" s="919"/>
      <c r="O72" s="919"/>
      <c r="P72" s="920"/>
      <c r="Q72" s="921">
        <v>308</v>
      </c>
      <c r="R72" s="877"/>
      <c r="S72" s="877"/>
      <c r="T72" s="877"/>
      <c r="U72" s="877"/>
      <c r="V72" s="877">
        <v>254</v>
      </c>
      <c r="W72" s="877"/>
      <c r="X72" s="877"/>
      <c r="Y72" s="877"/>
      <c r="Z72" s="877"/>
      <c r="AA72" s="877">
        <v>54</v>
      </c>
      <c r="AB72" s="877"/>
      <c r="AC72" s="877"/>
      <c r="AD72" s="877"/>
      <c r="AE72" s="877"/>
      <c r="AF72" s="877">
        <v>54</v>
      </c>
      <c r="AG72" s="877"/>
      <c r="AH72" s="877"/>
      <c r="AI72" s="877"/>
      <c r="AJ72" s="877"/>
      <c r="AK72" s="877" t="s">
        <v>604</v>
      </c>
      <c r="AL72" s="877"/>
      <c r="AM72" s="877"/>
      <c r="AN72" s="877"/>
      <c r="AO72" s="877"/>
      <c r="AP72" s="877" t="s">
        <v>604</v>
      </c>
      <c r="AQ72" s="877"/>
      <c r="AR72" s="877"/>
      <c r="AS72" s="877"/>
      <c r="AT72" s="877"/>
      <c r="AU72" s="877" t="s">
        <v>604</v>
      </c>
      <c r="AV72" s="877"/>
      <c r="AW72" s="877"/>
      <c r="AX72" s="877"/>
      <c r="AY72" s="877"/>
      <c r="AZ72" s="922"/>
      <c r="BA72" s="922"/>
      <c r="BB72" s="922"/>
      <c r="BC72" s="922"/>
      <c r="BD72" s="923"/>
      <c r="BE72" s="266"/>
      <c r="BF72" s="266"/>
      <c r="BG72" s="266"/>
      <c r="BH72" s="266"/>
      <c r="BI72" s="266"/>
      <c r="BJ72" s="266"/>
      <c r="BK72" s="266"/>
      <c r="BL72" s="266"/>
      <c r="BM72" s="266"/>
      <c r="BN72" s="266"/>
      <c r="BO72" s="266"/>
      <c r="BP72" s="266"/>
      <c r="BQ72" s="263">
        <v>66</v>
      </c>
      <c r="BR72" s="268"/>
      <c r="BS72" s="908"/>
      <c r="BT72" s="909"/>
      <c r="BU72" s="909"/>
      <c r="BV72" s="909"/>
      <c r="BW72" s="909"/>
      <c r="BX72" s="909"/>
      <c r="BY72" s="909"/>
      <c r="BZ72" s="909"/>
      <c r="CA72" s="909"/>
      <c r="CB72" s="909"/>
      <c r="CC72" s="909"/>
      <c r="CD72" s="909"/>
      <c r="CE72" s="909"/>
      <c r="CF72" s="909"/>
      <c r="CG72" s="910"/>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02"/>
      <c r="DW72" s="903"/>
      <c r="DX72" s="903"/>
      <c r="DY72" s="903"/>
      <c r="DZ72" s="904"/>
      <c r="EA72" s="247"/>
    </row>
    <row r="73" spans="1:131" s="248" customFormat="1" ht="26.25" customHeight="1" x14ac:dyDescent="0.15">
      <c r="A73" s="262">
        <v>6</v>
      </c>
      <c r="B73" s="918" t="s">
        <v>599</v>
      </c>
      <c r="C73" s="919"/>
      <c r="D73" s="919"/>
      <c r="E73" s="919"/>
      <c r="F73" s="919"/>
      <c r="G73" s="919"/>
      <c r="H73" s="919"/>
      <c r="I73" s="919"/>
      <c r="J73" s="919"/>
      <c r="K73" s="919"/>
      <c r="L73" s="919"/>
      <c r="M73" s="919"/>
      <c r="N73" s="919"/>
      <c r="O73" s="919"/>
      <c r="P73" s="920"/>
      <c r="Q73" s="921">
        <v>296028</v>
      </c>
      <c r="R73" s="877"/>
      <c r="S73" s="877"/>
      <c r="T73" s="877"/>
      <c r="U73" s="877"/>
      <c r="V73" s="877">
        <v>287668</v>
      </c>
      <c r="W73" s="877"/>
      <c r="X73" s="877"/>
      <c r="Y73" s="877"/>
      <c r="Z73" s="877"/>
      <c r="AA73" s="877">
        <v>8361</v>
      </c>
      <c r="AB73" s="877"/>
      <c r="AC73" s="877"/>
      <c r="AD73" s="877"/>
      <c r="AE73" s="877"/>
      <c r="AF73" s="877">
        <v>8361</v>
      </c>
      <c r="AG73" s="877"/>
      <c r="AH73" s="877"/>
      <c r="AI73" s="877"/>
      <c r="AJ73" s="877"/>
      <c r="AK73" s="877" t="s">
        <v>604</v>
      </c>
      <c r="AL73" s="877"/>
      <c r="AM73" s="877"/>
      <c r="AN73" s="877"/>
      <c r="AO73" s="877"/>
      <c r="AP73" s="877" t="s">
        <v>604</v>
      </c>
      <c r="AQ73" s="877"/>
      <c r="AR73" s="877"/>
      <c r="AS73" s="877"/>
      <c r="AT73" s="877"/>
      <c r="AU73" s="877" t="s">
        <v>604</v>
      </c>
      <c r="AV73" s="877"/>
      <c r="AW73" s="877"/>
      <c r="AX73" s="877"/>
      <c r="AY73" s="877"/>
      <c r="AZ73" s="922"/>
      <c r="BA73" s="922"/>
      <c r="BB73" s="922"/>
      <c r="BC73" s="922"/>
      <c r="BD73" s="923"/>
      <c r="BE73" s="266"/>
      <c r="BF73" s="266"/>
      <c r="BG73" s="266"/>
      <c r="BH73" s="266"/>
      <c r="BI73" s="266"/>
      <c r="BJ73" s="266"/>
      <c r="BK73" s="266"/>
      <c r="BL73" s="266"/>
      <c r="BM73" s="266"/>
      <c r="BN73" s="266"/>
      <c r="BO73" s="266"/>
      <c r="BP73" s="266"/>
      <c r="BQ73" s="263">
        <v>67</v>
      </c>
      <c r="BR73" s="268"/>
      <c r="BS73" s="908"/>
      <c r="BT73" s="909"/>
      <c r="BU73" s="909"/>
      <c r="BV73" s="909"/>
      <c r="BW73" s="909"/>
      <c r="BX73" s="909"/>
      <c r="BY73" s="909"/>
      <c r="BZ73" s="909"/>
      <c r="CA73" s="909"/>
      <c r="CB73" s="909"/>
      <c r="CC73" s="909"/>
      <c r="CD73" s="909"/>
      <c r="CE73" s="909"/>
      <c r="CF73" s="909"/>
      <c r="CG73" s="910"/>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02"/>
      <c r="DW73" s="903"/>
      <c r="DX73" s="903"/>
      <c r="DY73" s="903"/>
      <c r="DZ73" s="904"/>
      <c r="EA73" s="247"/>
    </row>
    <row r="74" spans="1:131" s="248" customFormat="1" ht="26.25" customHeight="1" x14ac:dyDescent="0.15">
      <c r="A74" s="262">
        <v>7</v>
      </c>
      <c r="B74" s="918"/>
      <c r="C74" s="919"/>
      <c r="D74" s="919"/>
      <c r="E74" s="919"/>
      <c r="F74" s="919"/>
      <c r="G74" s="919"/>
      <c r="H74" s="919"/>
      <c r="I74" s="919"/>
      <c r="J74" s="919"/>
      <c r="K74" s="919"/>
      <c r="L74" s="919"/>
      <c r="M74" s="919"/>
      <c r="N74" s="919"/>
      <c r="O74" s="919"/>
      <c r="P74" s="920"/>
      <c r="Q74" s="921"/>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2"/>
      <c r="BA74" s="922"/>
      <c r="BB74" s="922"/>
      <c r="BC74" s="922"/>
      <c r="BD74" s="923"/>
      <c r="BE74" s="266"/>
      <c r="BF74" s="266"/>
      <c r="BG74" s="266"/>
      <c r="BH74" s="266"/>
      <c r="BI74" s="266"/>
      <c r="BJ74" s="266"/>
      <c r="BK74" s="266"/>
      <c r="BL74" s="266"/>
      <c r="BM74" s="266"/>
      <c r="BN74" s="266"/>
      <c r="BO74" s="266"/>
      <c r="BP74" s="266"/>
      <c r="BQ74" s="263">
        <v>68</v>
      </c>
      <c r="BR74" s="268"/>
      <c r="BS74" s="908"/>
      <c r="BT74" s="909"/>
      <c r="BU74" s="909"/>
      <c r="BV74" s="909"/>
      <c r="BW74" s="909"/>
      <c r="BX74" s="909"/>
      <c r="BY74" s="909"/>
      <c r="BZ74" s="909"/>
      <c r="CA74" s="909"/>
      <c r="CB74" s="909"/>
      <c r="CC74" s="909"/>
      <c r="CD74" s="909"/>
      <c r="CE74" s="909"/>
      <c r="CF74" s="909"/>
      <c r="CG74" s="910"/>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02"/>
      <c r="DW74" s="903"/>
      <c r="DX74" s="903"/>
      <c r="DY74" s="903"/>
      <c r="DZ74" s="904"/>
      <c r="EA74" s="247"/>
    </row>
    <row r="75" spans="1:131" s="248" customFormat="1" ht="26.25" customHeight="1" x14ac:dyDescent="0.15">
      <c r="A75" s="262">
        <v>8</v>
      </c>
      <c r="B75" s="918"/>
      <c r="C75" s="919"/>
      <c r="D75" s="919"/>
      <c r="E75" s="919"/>
      <c r="F75" s="919"/>
      <c r="G75" s="919"/>
      <c r="H75" s="919"/>
      <c r="I75" s="919"/>
      <c r="J75" s="919"/>
      <c r="K75" s="919"/>
      <c r="L75" s="919"/>
      <c r="M75" s="919"/>
      <c r="N75" s="919"/>
      <c r="O75" s="919"/>
      <c r="P75" s="920"/>
      <c r="Q75" s="924"/>
      <c r="R75" s="925"/>
      <c r="S75" s="925"/>
      <c r="T75" s="925"/>
      <c r="U75" s="876"/>
      <c r="V75" s="926"/>
      <c r="W75" s="925"/>
      <c r="X75" s="925"/>
      <c r="Y75" s="925"/>
      <c r="Z75" s="876"/>
      <c r="AA75" s="926"/>
      <c r="AB75" s="925"/>
      <c r="AC75" s="925"/>
      <c r="AD75" s="925"/>
      <c r="AE75" s="876"/>
      <c r="AF75" s="926"/>
      <c r="AG75" s="925"/>
      <c r="AH75" s="925"/>
      <c r="AI75" s="925"/>
      <c r="AJ75" s="876"/>
      <c r="AK75" s="926"/>
      <c r="AL75" s="925"/>
      <c r="AM75" s="925"/>
      <c r="AN75" s="925"/>
      <c r="AO75" s="876"/>
      <c r="AP75" s="926"/>
      <c r="AQ75" s="925"/>
      <c r="AR75" s="925"/>
      <c r="AS75" s="925"/>
      <c r="AT75" s="876"/>
      <c r="AU75" s="926"/>
      <c r="AV75" s="925"/>
      <c r="AW75" s="925"/>
      <c r="AX75" s="925"/>
      <c r="AY75" s="876"/>
      <c r="AZ75" s="922"/>
      <c r="BA75" s="922"/>
      <c r="BB75" s="922"/>
      <c r="BC75" s="922"/>
      <c r="BD75" s="923"/>
      <c r="BE75" s="266"/>
      <c r="BF75" s="266"/>
      <c r="BG75" s="266"/>
      <c r="BH75" s="266"/>
      <c r="BI75" s="266"/>
      <c r="BJ75" s="266"/>
      <c r="BK75" s="266"/>
      <c r="BL75" s="266"/>
      <c r="BM75" s="266"/>
      <c r="BN75" s="266"/>
      <c r="BO75" s="266"/>
      <c r="BP75" s="266"/>
      <c r="BQ75" s="263">
        <v>69</v>
      </c>
      <c r="BR75" s="268"/>
      <c r="BS75" s="908"/>
      <c r="BT75" s="909"/>
      <c r="BU75" s="909"/>
      <c r="BV75" s="909"/>
      <c r="BW75" s="909"/>
      <c r="BX75" s="909"/>
      <c r="BY75" s="909"/>
      <c r="BZ75" s="909"/>
      <c r="CA75" s="909"/>
      <c r="CB75" s="909"/>
      <c r="CC75" s="909"/>
      <c r="CD75" s="909"/>
      <c r="CE75" s="909"/>
      <c r="CF75" s="909"/>
      <c r="CG75" s="910"/>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02"/>
      <c r="DW75" s="903"/>
      <c r="DX75" s="903"/>
      <c r="DY75" s="903"/>
      <c r="DZ75" s="904"/>
      <c r="EA75" s="247"/>
    </row>
    <row r="76" spans="1:131" s="248" customFormat="1" ht="26.25" customHeight="1" x14ac:dyDescent="0.15">
      <c r="A76" s="262">
        <v>9</v>
      </c>
      <c r="B76" s="918"/>
      <c r="C76" s="919"/>
      <c r="D76" s="919"/>
      <c r="E76" s="919"/>
      <c r="F76" s="919"/>
      <c r="G76" s="919"/>
      <c r="H76" s="919"/>
      <c r="I76" s="919"/>
      <c r="J76" s="919"/>
      <c r="K76" s="919"/>
      <c r="L76" s="919"/>
      <c r="M76" s="919"/>
      <c r="N76" s="919"/>
      <c r="O76" s="919"/>
      <c r="P76" s="920"/>
      <c r="Q76" s="924"/>
      <c r="R76" s="925"/>
      <c r="S76" s="925"/>
      <c r="T76" s="925"/>
      <c r="U76" s="876"/>
      <c r="V76" s="926"/>
      <c r="W76" s="925"/>
      <c r="X76" s="925"/>
      <c r="Y76" s="925"/>
      <c r="Z76" s="876"/>
      <c r="AA76" s="926"/>
      <c r="AB76" s="925"/>
      <c r="AC76" s="925"/>
      <c r="AD76" s="925"/>
      <c r="AE76" s="876"/>
      <c r="AF76" s="926"/>
      <c r="AG76" s="925"/>
      <c r="AH76" s="925"/>
      <c r="AI76" s="925"/>
      <c r="AJ76" s="876"/>
      <c r="AK76" s="926"/>
      <c r="AL76" s="925"/>
      <c r="AM76" s="925"/>
      <c r="AN76" s="925"/>
      <c r="AO76" s="876"/>
      <c r="AP76" s="926"/>
      <c r="AQ76" s="925"/>
      <c r="AR76" s="925"/>
      <c r="AS76" s="925"/>
      <c r="AT76" s="876"/>
      <c r="AU76" s="926"/>
      <c r="AV76" s="925"/>
      <c r="AW76" s="925"/>
      <c r="AX76" s="925"/>
      <c r="AY76" s="876"/>
      <c r="AZ76" s="922"/>
      <c r="BA76" s="922"/>
      <c r="BB76" s="922"/>
      <c r="BC76" s="922"/>
      <c r="BD76" s="923"/>
      <c r="BE76" s="266"/>
      <c r="BF76" s="266"/>
      <c r="BG76" s="266"/>
      <c r="BH76" s="266"/>
      <c r="BI76" s="266"/>
      <c r="BJ76" s="266"/>
      <c r="BK76" s="266"/>
      <c r="BL76" s="266"/>
      <c r="BM76" s="266"/>
      <c r="BN76" s="266"/>
      <c r="BO76" s="266"/>
      <c r="BP76" s="266"/>
      <c r="BQ76" s="263">
        <v>70</v>
      </c>
      <c r="BR76" s="268"/>
      <c r="BS76" s="908"/>
      <c r="BT76" s="909"/>
      <c r="BU76" s="909"/>
      <c r="BV76" s="909"/>
      <c r="BW76" s="909"/>
      <c r="BX76" s="909"/>
      <c r="BY76" s="909"/>
      <c r="BZ76" s="909"/>
      <c r="CA76" s="909"/>
      <c r="CB76" s="909"/>
      <c r="CC76" s="909"/>
      <c r="CD76" s="909"/>
      <c r="CE76" s="909"/>
      <c r="CF76" s="909"/>
      <c r="CG76" s="910"/>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02"/>
      <c r="DW76" s="903"/>
      <c r="DX76" s="903"/>
      <c r="DY76" s="903"/>
      <c r="DZ76" s="904"/>
      <c r="EA76" s="247"/>
    </row>
    <row r="77" spans="1:131" s="248" customFormat="1" ht="26.25" customHeight="1" x14ac:dyDescent="0.15">
      <c r="A77" s="262">
        <v>10</v>
      </c>
      <c r="B77" s="918"/>
      <c r="C77" s="919"/>
      <c r="D77" s="919"/>
      <c r="E77" s="919"/>
      <c r="F77" s="919"/>
      <c r="G77" s="919"/>
      <c r="H77" s="919"/>
      <c r="I77" s="919"/>
      <c r="J77" s="919"/>
      <c r="K77" s="919"/>
      <c r="L77" s="919"/>
      <c r="M77" s="919"/>
      <c r="N77" s="919"/>
      <c r="O77" s="919"/>
      <c r="P77" s="920"/>
      <c r="Q77" s="924"/>
      <c r="R77" s="925"/>
      <c r="S77" s="925"/>
      <c r="T77" s="925"/>
      <c r="U77" s="876"/>
      <c r="V77" s="926"/>
      <c r="W77" s="925"/>
      <c r="X77" s="925"/>
      <c r="Y77" s="925"/>
      <c r="Z77" s="876"/>
      <c r="AA77" s="926"/>
      <c r="AB77" s="925"/>
      <c r="AC77" s="925"/>
      <c r="AD77" s="925"/>
      <c r="AE77" s="876"/>
      <c r="AF77" s="926"/>
      <c r="AG77" s="925"/>
      <c r="AH77" s="925"/>
      <c r="AI77" s="925"/>
      <c r="AJ77" s="876"/>
      <c r="AK77" s="926"/>
      <c r="AL77" s="925"/>
      <c r="AM77" s="925"/>
      <c r="AN77" s="925"/>
      <c r="AO77" s="876"/>
      <c r="AP77" s="926"/>
      <c r="AQ77" s="925"/>
      <c r="AR77" s="925"/>
      <c r="AS77" s="925"/>
      <c r="AT77" s="876"/>
      <c r="AU77" s="926"/>
      <c r="AV77" s="925"/>
      <c r="AW77" s="925"/>
      <c r="AX77" s="925"/>
      <c r="AY77" s="876"/>
      <c r="AZ77" s="922"/>
      <c r="BA77" s="922"/>
      <c r="BB77" s="922"/>
      <c r="BC77" s="922"/>
      <c r="BD77" s="923"/>
      <c r="BE77" s="266"/>
      <c r="BF77" s="266"/>
      <c r="BG77" s="266"/>
      <c r="BH77" s="266"/>
      <c r="BI77" s="266"/>
      <c r="BJ77" s="266"/>
      <c r="BK77" s="266"/>
      <c r="BL77" s="266"/>
      <c r="BM77" s="266"/>
      <c r="BN77" s="266"/>
      <c r="BO77" s="266"/>
      <c r="BP77" s="266"/>
      <c r="BQ77" s="263">
        <v>71</v>
      </c>
      <c r="BR77" s="268"/>
      <c r="BS77" s="908"/>
      <c r="BT77" s="909"/>
      <c r="BU77" s="909"/>
      <c r="BV77" s="909"/>
      <c r="BW77" s="909"/>
      <c r="BX77" s="909"/>
      <c r="BY77" s="909"/>
      <c r="BZ77" s="909"/>
      <c r="CA77" s="909"/>
      <c r="CB77" s="909"/>
      <c r="CC77" s="909"/>
      <c r="CD77" s="909"/>
      <c r="CE77" s="909"/>
      <c r="CF77" s="909"/>
      <c r="CG77" s="910"/>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02"/>
      <c r="DW77" s="903"/>
      <c r="DX77" s="903"/>
      <c r="DY77" s="903"/>
      <c r="DZ77" s="904"/>
      <c r="EA77" s="247"/>
    </row>
    <row r="78" spans="1:131" s="248" customFormat="1" ht="26.25" customHeight="1" x14ac:dyDescent="0.15">
      <c r="A78" s="262">
        <v>11</v>
      </c>
      <c r="B78" s="918"/>
      <c r="C78" s="919"/>
      <c r="D78" s="919"/>
      <c r="E78" s="919"/>
      <c r="F78" s="919"/>
      <c r="G78" s="919"/>
      <c r="H78" s="919"/>
      <c r="I78" s="919"/>
      <c r="J78" s="919"/>
      <c r="K78" s="919"/>
      <c r="L78" s="919"/>
      <c r="M78" s="919"/>
      <c r="N78" s="919"/>
      <c r="O78" s="919"/>
      <c r="P78" s="920"/>
      <c r="Q78" s="921"/>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2"/>
      <c r="BA78" s="922"/>
      <c r="BB78" s="922"/>
      <c r="BC78" s="922"/>
      <c r="BD78" s="923"/>
      <c r="BE78" s="266"/>
      <c r="BF78" s="266"/>
      <c r="BG78" s="266"/>
      <c r="BH78" s="266"/>
      <c r="BI78" s="266"/>
      <c r="BJ78" s="269"/>
      <c r="BK78" s="269"/>
      <c r="BL78" s="269"/>
      <c r="BM78" s="269"/>
      <c r="BN78" s="269"/>
      <c r="BO78" s="266"/>
      <c r="BP78" s="266"/>
      <c r="BQ78" s="263">
        <v>72</v>
      </c>
      <c r="BR78" s="268"/>
      <c r="BS78" s="908"/>
      <c r="BT78" s="909"/>
      <c r="BU78" s="909"/>
      <c r="BV78" s="909"/>
      <c r="BW78" s="909"/>
      <c r="BX78" s="909"/>
      <c r="BY78" s="909"/>
      <c r="BZ78" s="909"/>
      <c r="CA78" s="909"/>
      <c r="CB78" s="909"/>
      <c r="CC78" s="909"/>
      <c r="CD78" s="909"/>
      <c r="CE78" s="909"/>
      <c r="CF78" s="909"/>
      <c r="CG78" s="910"/>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02"/>
      <c r="DW78" s="903"/>
      <c r="DX78" s="903"/>
      <c r="DY78" s="903"/>
      <c r="DZ78" s="904"/>
      <c r="EA78" s="247"/>
    </row>
    <row r="79" spans="1:131" s="248" customFormat="1" ht="26.25" customHeight="1" x14ac:dyDescent="0.15">
      <c r="A79" s="262">
        <v>12</v>
      </c>
      <c r="B79" s="918"/>
      <c r="C79" s="919"/>
      <c r="D79" s="919"/>
      <c r="E79" s="919"/>
      <c r="F79" s="919"/>
      <c r="G79" s="919"/>
      <c r="H79" s="919"/>
      <c r="I79" s="919"/>
      <c r="J79" s="919"/>
      <c r="K79" s="919"/>
      <c r="L79" s="919"/>
      <c r="M79" s="919"/>
      <c r="N79" s="919"/>
      <c r="O79" s="919"/>
      <c r="P79" s="920"/>
      <c r="Q79" s="921"/>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2"/>
      <c r="BA79" s="922"/>
      <c r="BB79" s="922"/>
      <c r="BC79" s="922"/>
      <c r="BD79" s="923"/>
      <c r="BE79" s="266"/>
      <c r="BF79" s="266"/>
      <c r="BG79" s="266"/>
      <c r="BH79" s="266"/>
      <c r="BI79" s="266"/>
      <c r="BJ79" s="269"/>
      <c r="BK79" s="269"/>
      <c r="BL79" s="269"/>
      <c r="BM79" s="269"/>
      <c r="BN79" s="269"/>
      <c r="BO79" s="266"/>
      <c r="BP79" s="266"/>
      <c r="BQ79" s="263">
        <v>73</v>
      </c>
      <c r="BR79" s="268"/>
      <c r="BS79" s="908"/>
      <c r="BT79" s="909"/>
      <c r="BU79" s="909"/>
      <c r="BV79" s="909"/>
      <c r="BW79" s="909"/>
      <c r="BX79" s="909"/>
      <c r="BY79" s="909"/>
      <c r="BZ79" s="909"/>
      <c r="CA79" s="909"/>
      <c r="CB79" s="909"/>
      <c r="CC79" s="909"/>
      <c r="CD79" s="909"/>
      <c r="CE79" s="909"/>
      <c r="CF79" s="909"/>
      <c r="CG79" s="910"/>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02"/>
      <c r="DW79" s="903"/>
      <c r="DX79" s="903"/>
      <c r="DY79" s="903"/>
      <c r="DZ79" s="904"/>
      <c r="EA79" s="247"/>
    </row>
    <row r="80" spans="1:131" s="248" customFormat="1" ht="26.25" customHeight="1" x14ac:dyDescent="0.15">
      <c r="A80" s="262">
        <v>13</v>
      </c>
      <c r="B80" s="918"/>
      <c r="C80" s="919"/>
      <c r="D80" s="919"/>
      <c r="E80" s="919"/>
      <c r="F80" s="919"/>
      <c r="G80" s="919"/>
      <c r="H80" s="919"/>
      <c r="I80" s="919"/>
      <c r="J80" s="919"/>
      <c r="K80" s="919"/>
      <c r="L80" s="919"/>
      <c r="M80" s="919"/>
      <c r="N80" s="919"/>
      <c r="O80" s="919"/>
      <c r="P80" s="920"/>
      <c r="Q80" s="921"/>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2"/>
      <c r="BA80" s="922"/>
      <c r="BB80" s="922"/>
      <c r="BC80" s="922"/>
      <c r="BD80" s="923"/>
      <c r="BE80" s="266"/>
      <c r="BF80" s="266"/>
      <c r="BG80" s="266"/>
      <c r="BH80" s="266"/>
      <c r="BI80" s="266"/>
      <c r="BJ80" s="266"/>
      <c r="BK80" s="266"/>
      <c r="BL80" s="266"/>
      <c r="BM80" s="266"/>
      <c r="BN80" s="266"/>
      <c r="BO80" s="266"/>
      <c r="BP80" s="266"/>
      <c r="BQ80" s="263">
        <v>74</v>
      </c>
      <c r="BR80" s="268"/>
      <c r="BS80" s="908"/>
      <c r="BT80" s="909"/>
      <c r="BU80" s="909"/>
      <c r="BV80" s="909"/>
      <c r="BW80" s="909"/>
      <c r="BX80" s="909"/>
      <c r="BY80" s="909"/>
      <c r="BZ80" s="909"/>
      <c r="CA80" s="909"/>
      <c r="CB80" s="909"/>
      <c r="CC80" s="909"/>
      <c r="CD80" s="909"/>
      <c r="CE80" s="909"/>
      <c r="CF80" s="909"/>
      <c r="CG80" s="910"/>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02"/>
      <c r="DW80" s="903"/>
      <c r="DX80" s="903"/>
      <c r="DY80" s="903"/>
      <c r="DZ80" s="904"/>
      <c r="EA80" s="247"/>
    </row>
    <row r="81" spans="1:131" s="248" customFormat="1" ht="26.25" customHeight="1" x14ac:dyDescent="0.15">
      <c r="A81" s="262">
        <v>14</v>
      </c>
      <c r="B81" s="918"/>
      <c r="C81" s="919"/>
      <c r="D81" s="919"/>
      <c r="E81" s="919"/>
      <c r="F81" s="919"/>
      <c r="G81" s="919"/>
      <c r="H81" s="919"/>
      <c r="I81" s="919"/>
      <c r="J81" s="919"/>
      <c r="K81" s="919"/>
      <c r="L81" s="919"/>
      <c r="M81" s="919"/>
      <c r="N81" s="919"/>
      <c r="O81" s="919"/>
      <c r="P81" s="920"/>
      <c r="Q81" s="921"/>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2"/>
      <c r="BA81" s="922"/>
      <c r="BB81" s="922"/>
      <c r="BC81" s="922"/>
      <c r="BD81" s="923"/>
      <c r="BE81" s="266"/>
      <c r="BF81" s="266"/>
      <c r="BG81" s="266"/>
      <c r="BH81" s="266"/>
      <c r="BI81" s="266"/>
      <c r="BJ81" s="266"/>
      <c r="BK81" s="266"/>
      <c r="BL81" s="266"/>
      <c r="BM81" s="266"/>
      <c r="BN81" s="266"/>
      <c r="BO81" s="266"/>
      <c r="BP81" s="266"/>
      <c r="BQ81" s="263">
        <v>75</v>
      </c>
      <c r="BR81" s="268"/>
      <c r="BS81" s="908"/>
      <c r="BT81" s="909"/>
      <c r="BU81" s="909"/>
      <c r="BV81" s="909"/>
      <c r="BW81" s="909"/>
      <c r="BX81" s="909"/>
      <c r="BY81" s="909"/>
      <c r="BZ81" s="909"/>
      <c r="CA81" s="909"/>
      <c r="CB81" s="909"/>
      <c r="CC81" s="909"/>
      <c r="CD81" s="909"/>
      <c r="CE81" s="909"/>
      <c r="CF81" s="909"/>
      <c r="CG81" s="910"/>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02"/>
      <c r="DW81" s="903"/>
      <c r="DX81" s="903"/>
      <c r="DY81" s="903"/>
      <c r="DZ81" s="904"/>
      <c r="EA81" s="247"/>
    </row>
    <row r="82" spans="1:131" s="248" customFormat="1" ht="26.25" customHeight="1" x14ac:dyDescent="0.15">
      <c r="A82" s="262">
        <v>15</v>
      </c>
      <c r="B82" s="918"/>
      <c r="C82" s="919"/>
      <c r="D82" s="919"/>
      <c r="E82" s="919"/>
      <c r="F82" s="919"/>
      <c r="G82" s="919"/>
      <c r="H82" s="919"/>
      <c r="I82" s="919"/>
      <c r="J82" s="919"/>
      <c r="K82" s="919"/>
      <c r="L82" s="919"/>
      <c r="M82" s="919"/>
      <c r="N82" s="919"/>
      <c r="O82" s="919"/>
      <c r="P82" s="920"/>
      <c r="Q82" s="921"/>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2"/>
      <c r="BA82" s="922"/>
      <c r="BB82" s="922"/>
      <c r="BC82" s="922"/>
      <c r="BD82" s="923"/>
      <c r="BE82" s="266"/>
      <c r="BF82" s="266"/>
      <c r="BG82" s="266"/>
      <c r="BH82" s="266"/>
      <c r="BI82" s="266"/>
      <c r="BJ82" s="266"/>
      <c r="BK82" s="266"/>
      <c r="BL82" s="266"/>
      <c r="BM82" s="266"/>
      <c r="BN82" s="266"/>
      <c r="BO82" s="266"/>
      <c r="BP82" s="266"/>
      <c r="BQ82" s="263">
        <v>76</v>
      </c>
      <c r="BR82" s="268"/>
      <c r="BS82" s="908"/>
      <c r="BT82" s="909"/>
      <c r="BU82" s="909"/>
      <c r="BV82" s="909"/>
      <c r="BW82" s="909"/>
      <c r="BX82" s="909"/>
      <c r="BY82" s="909"/>
      <c r="BZ82" s="909"/>
      <c r="CA82" s="909"/>
      <c r="CB82" s="909"/>
      <c r="CC82" s="909"/>
      <c r="CD82" s="909"/>
      <c r="CE82" s="909"/>
      <c r="CF82" s="909"/>
      <c r="CG82" s="910"/>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02"/>
      <c r="DW82" s="903"/>
      <c r="DX82" s="903"/>
      <c r="DY82" s="903"/>
      <c r="DZ82" s="904"/>
      <c r="EA82" s="247"/>
    </row>
    <row r="83" spans="1:131" s="248" customFormat="1" ht="26.25" customHeight="1" x14ac:dyDescent="0.15">
      <c r="A83" s="262">
        <v>16</v>
      </c>
      <c r="B83" s="918"/>
      <c r="C83" s="919"/>
      <c r="D83" s="919"/>
      <c r="E83" s="919"/>
      <c r="F83" s="919"/>
      <c r="G83" s="919"/>
      <c r="H83" s="919"/>
      <c r="I83" s="919"/>
      <c r="J83" s="919"/>
      <c r="K83" s="919"/>
      <c r="L83" s="919"/>
      <c r="M83" s="919"/>
      <c r="N83" s="919"/>
      <c r="O83" s="919"/>
      <c r="P83" s="920"/>
      <c r="Q83" s="921"/>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2"/>
      <c r="BA83" s="922"/>
      <c r="BB83" s="922"/>
      <c r="BC83" s="922"/>
      <c r="BD83" s="923"/>
      <c r="BE83" s="266"/>
      <c r="BF83" s="266"/>
      <c r="BG83" s="266"/>
      <c r="BH83" s="266"/>
      <c r="BI83" s="266"/>
      <c r="BJ83" s="266"/>
      <c r="BK83" s="266"/>
      <c r="BL83" s="266"/>
      <c r="BM83" s="266"/>
      <c r="BN83" s="266"/>
      <c r="BO83" s="266"/>
      <c r="BP83" s="266"/>
      <c r="BQ83" s="263">
        <v>77</v>
      </c>
      <c r="BR83" s="268"/>
      <c r="BS83" s="908"/>
      <c r="BT83" s="909"/>
      <c r="BU83" s="909"/>
      <c r="BV83" s="909"/>
      <c r="BW83" s="909"/>
      <c r="BX83" s="909"/>
      <c r="BY83" s="909"/>
      <c r="BZ83" s="909"/>
      <c r="CA83" s="909"/>
      <c r="CB83" s="909"/>
      <c r="CC83" s="909"/>
      <c r="CD83" s="909"/>
      <c r="CE83" s="909"/>
      <c r="CF83" s="909"/>
      <c r="CG83" s="910"/>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02"/>
      <c r="DW83" s="903"/>
      <c r="DX83" s="903"/>
      <c r="DY83" s="903"/>
      <c r="DZ83" s="904"/>
      <c r="EA83" s="247"/>
    </row>
    <row r="84" spans="1:131" s="248" customFormat="1" ht="26.25" customHeight="1" x14ac:dyDescent="0.15">
      <c r="A84" s="262">
        <v>17</v>
      </c>
      <c r="B84" s="918"/>
      <c r="C84" s="919"/>
      <c r="D84" s="919"/>
      <c r="E84" s="919"/>
      <c r="F84" s="919"/>
      <c r="G84" s="919"/>
      <c r="H84" s="919"/>
      <c r="I84" s="919"/>
      <c r="J84" s="919"/>
      <c r="K84" s="919"/>
      <c r="L84" s="919"/>
      <c r="M84" s="919"/>
      <c r="N84" s="919"/>
      <c r="O84" s="919"/>
      <c r="P84" s="920"/>
      <c r="Q84" s="921"/>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2"/>
      <c r="BA84" s="922"/>
      <c r="BB84" s="922"/>
      <c r="BC84" s="922"/>
      <c r="BD84" s="923"/>
      <c r="BE84" s="266"/>
      <c r="BF84" s="266"/>
      <c r="BG84" s="266"/>
      <c r="BH84" s="266"/>
      <c r="BI84" s="266"/>
      <c r="BJ84" s="266"/>
      <c r="BK84" s="266"/>
      <c r="BL84" s="266"/>
      <c r="BM84" s="266"/>
      <c r="BN84" s="266"/>
      <c r="BO84" s="266"/>
      <c r="BP84" s="266"/>
      <c r="BQ84" s="263">
        <v>78</v>
      </c>
      <c r="BR84" s="268"/>
      <c r="BS84" s="908"/>
      <c r="BT84" s="909"/>
      <c r="BU84" s="909"/>
      <c r="BV84" s="909"/>
      <c r="BW84" s="909"/>
      <c r="BX84" s="909"/>
      <c r="BY84" s="909"/>
      <c r="BZ84" s="909"/>
      <c r="CA84" s="909"/>
      <c r="CB84" s="909"/>
      <c r="CC84" s="909"/>
      <c r="CD84" s="909"/>
      <c r="CE84" s="909"/>
      <c r="CF84" s="909"/>
      <c r="CG84" s="910"/>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02"/>
      <c r="DW84" s="903"/>
      <c r="DX84" s="903"/>
      <c r="DY84" s="903"/>
      <c r="DZ84" s="904"/>
      <c r="EA84" s="247"/>
    </row>
    <row r="85" spans="1:131" s="248" customFormat="1" ht="26.25" customHeight="1" x14ac:dyDescent="0.15">
      <c r="A85" s="262">
        <v>18</v>
      </c>
      <c r="B85" s="918"/>
      <c r="C85" s="919"/>
      <c r="D85" s="919"/>
      <c r="E85" s="919"/>
      <c r="F85" s="919"/>
      <c r="G85" s="919"/>
      <c r="H85" s="919"/>
      <c r="I85" s="919"/>
      <c r="J85" s="919"/>
      <c r="K85" s="919"/>
      <c r="L85" s="919"/>
      <c r="M85" s="919"/>
      <c r="N85" s="919"/>
      <c r="O85" s="919"/>
      <c r="P85" s="920"/>
      <c r="Q85" s="921"/>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2"/>
      <c r="BA85" s="922"/>
      <c r="BB85" s="922"/>
      <c r="BC85" s="922"/>
      <c r="BD85" s="923"/>
      <c r="BE85" s="266"/>
      <c r="BF85" s="266"/>
      <c r="BG85" s="266"/>
      <c r="BH85" s="266"/>
      <c r="BI85" s="266"/>
      <c r="BJ85" s="266"/>
      <c r="BK85" s="266"/>
      <c r="BL85" s="266"/>
      <c r="BM85" s="266"/>
      <c r="BN85" s="266"/>
      <c r="BO85" s="266"/>
      <c r="BP85" s="266"/>
      <c r="BQ85" s="263">
        <v>79</v>
      </c>
      <c r="BR85" s="268"/>
      <c r="BS85" s="908"/>
      <c r="BT85" s="909"/>
      <c r="BU85" s="909"/>
      <c r="BV85" s="909"/>
      <c r="BW85" s="909"/>
      <c r="BX85" s="909"/>
      <c r="BY85" s="909"/>
      <c r="BZ85" s="909"/>
      <c r="CA85" s="909"/>
      <c r="CB85" s="909"/>
      <c r="CC85" s="909"/>
      <c r="CD85" s="909"/>
      <c r="CE85" s="909"/>
      <c r="CF85" s="909"/>
      <c r="CG85" s="910"/>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02"/>
      <c r="DW85" s="903"/>
      <c r="DX85" s="903"/>
      <c r="DY85" s="903"/>
      <c r="DZ85" s="904"/>
      <c r="EA85" s="247"/>
    </row>
    <row r="86" spans="1:131" s="248" customFormat="1" ht="26.25" customHeight="1" x14ac:dyDescent="0.15">
      <c r="A86" s="262">
        <v>19</v>
      </c>
      <c r="B86" s="918"/>
      <c r="C86" s="919"/>
      <c r="D86" s="919"/>
      <c r="E86" s="919"/>
      <c r="F86" s="919"/>
      <c r="G86" s="919"/>
      <c r="H86" s="919"/>
      <c r="I86" s="919"/>
      <c r="J86" s="919"/>
      <c r="K86" s="919"/>
      <c r="L86" s="919"/>
      <c r="M86" s="919"/>
      <c r="N86" s="919"/>
      <c r="O86" s="919"/>
      <c r="P86" s="920"/>
      <c r="Q86" s="921"/>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2"/>
      <c r="BA86" s="922"/>
      <c r="BB86" s="922"/>
      <c r="BC86" s="922"/>
      <c r="BD86" s="923"/>
      <c r="BE86" s="266"/>
      <c r="BF86" s="266"/>
      <c r="BG86" s="266"/>
      <c r="BH86" s="266"/>
      <c r="BI86" s="266"/>
      <c r="BJ86" s="266"/>
      <c r="BK86" s="266"/>
      <c r="BL86" s="266"/>
      <c r="BM86" s="266"/>
      <c r="BN86" s="266"/>
      <c r="BO86" s="266"/>
      <c r="BP86" s="266"/>
      <c r="BQ86" s="263">
        <v>80</v>
      </c>
      <c r="BR86" s="268"/>
      <c r="BS86" s="908"/>
      <c r="BT86" s="909"/>
      <c r="BU86" s="909"/>
      <c r="BV86" s="909"/>
      <c r="BW86" s="909"/>
      <c r="BX86" s="909"/>
      <c r="BY86" s="909"/>
      <c r="BZ86" s="909"/>
      <c r="CA86" s="909"/>
      <c r="CB86" s="909"/>
      <c r="CC86" s="909"/>
      <c r="CD86" s="909"/>
      <c r="CE86" s="909"/>
      <c r="CF86" s="909"/>
      <c r="CG86" s="910"/>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02"/>
      <c r="DW86" s="903"/>
      <c r="DX86" s="903"/>
      <c r="DY86" s="903"/>
      <c r="DZ86" s="904"/>
      <c r="EA86" s="247"/>
    </row>
    <row r="87" spans="1:131" s="248" customFormat="1" ht="26.25" customHeight="1" x14ac:dyDescent="0.15">
      <c r="A87" s="270">
        <v>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66"/>
      <c r="BF87" s="266"/>
      <c r="BG87" s="266"/>
      <c r="BH87" s="266"/>
      <c r="BI87" s="266"/>
      <c r="BJ87" s="266"/>
      <c r="BK87" s="266"/>
      <c r="BL87" s="266"/>
      <c r="BM87" s="266"/>
      <c r="BN87" s="266"/>
      <c r="BO87" s="266"/>
      <c r="BP87" s="266"/>
      <c r="BQ87" s="263">
        <v>81</v>
      </c>
      <c r="BR87" s="268"/>
      <c r="BS87" s="908"/>
      <c r="BT87" s="909"/>
      <c r="BU87" s="909"/>
      <c r="BV87" s="909"/>
      <c r="BW87" s="909"/>
      <c r="BX87" s="909"/>
      <c r="BY87" s="909"/>
      <c r="BZ87" s="909"/>
      <c r="CA87" s="909"/>
      <c r="CB87" s="909"/>
      <c r="CC87" s="909"/>
      <c r="CD87" s="909"/>
      <c r="CE87" s="909"/>
      <c r="CF87" s="909"/>
      <c r="CG87" s="910"/>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02"/>
      <c r="DW87" s="903"/>
      <c r="DX87" s="903"/>
      <c r="DY87" s="903"/>
      <c r="DZ87" s="904"/>
      <c r="EA87" s="247"/>
    </row>
    <row r="88" spans="1:131" s="248" customFormat="1" ht="26.25" customHeight="1" thickBot="1" x14ac:dyDescent="0.2">
      <c r="A88" s="265" t="s">
        <v>396</v>
      </c>
      <c r="B88" s="836" t="s">
        <v>425</v>
      </c>
      <c r="C88" s="837"/>
      <c r="D88" s="837"/>
      <c r="E88" s="837"/>
      <c r="F88" s="837"/>
      <c r="G88" s="837"/>
      <c r="H88" s="837"/>
      <c r="I88" s="837"/>
      <c r="J88" s="837"/>
      <c r="K88" s="837"/>
      <c r="L88" s="837"/>
      <c r="M88" s="837"/>
      <c r="N88" s="837"/>
      <c r="O88" s="837"/>
      <c r="P88" s="838"/>
      <c r="Q88" s="883"/>
      <c r="R88" s="884"/>
      <c r="S88" s="884"/>
      <c r="T88" s="884"/>
      <c r="U88" s="884"/>
      <c r="V88" s="884"/>
      <c r="W88" s="884"/>
      <c r="X88" s="884"/>
      <c r="Y88" s="884"/>
      <c r="Z88" s="884"/>
      <c r="AA88" s="884"/>
      <c r="AB88" s="884"/>
      <c r="AC88" s="884"/>
      <c r="AD88" s="884"/>
      <c r="AE88" s="884"/>
      <c r="AF88" s="887">
        <v>10036</v>
      </c>
      <c r="AG88" s="887"/>
      <c r="AH88" s="887"/>
      <c r="AI88" s="887"/>
      <c r="AJ88" s="887"/>
      <c r="AK88" s="884"/>
      <c r="AL88" s="884"/>
      <c r="AM88" s="884"/>
      <c r="AN88" s="884"/>
      <c r="AO88" s="884"/>
      <c r="AP88" s="887">
        <v>4994</v>
      </c>
      <c r="AQ88" s="887"/>
      <c r="AR88" s="887"/>
      <c r="AS88" s="887"/>
      <c r="AT88" s="887"/>
      <c r="AU88" s="887">
        <v>883</v>
      </c>
      <c r="AV88" s="887"/>
      <c r="AW88" s="887"/>
      <c r="AX88" s="887"/>
      <c r="AY88" s="887"/>
      <c r="AZ88" s="892"/>
      <c r="BA88" s="892"/>
      <c r="BB88" s="892"/>
      <c r="BC88" s="892"/>
      <c r="BD88" s="893"/>
      <c r="BE88" s="266"/>
      <c r="BF88" s="266"/>
      <c r="BG88" s="266"/>
      <c r="BH88" s="266"/>
      <c r="BI88" s="266"/>
      <c r="BJ88" s="266"/>
      <c r="BK88" s="266"/>
      <c r="BL88" s="266"/>
      <c r="BM88" s="266"/>
      <c r="BN88" s="266"/>
      <c r="BO88" s="266"/>
      <c r="BP88" s="266"/>
      <c r="BQ88" s="263">
        <v>82</v>
      </c>
      <c r="BR88" s="268"/>
      <c r="BS88" s="908"/>
      <c r="BT88" s="909"/>
      <c r="BU88" s="909"/>
      <c r="BV88" s="909"/>
      <c r="BW88" s="909"/>
      <c r="BX88" s="909"/>
      <c r="BY88" s="909"/>
      <c r="BZ88" s="909"/>
      <c r="CA88" s="909"/>
      <c r="CB88" s="909"/>
      <c r="CC88" s="909"/>
      <c r="CD88" s="909"/>
      <c r="CE88" s="909"/>
      <c r="CF88" s="909"/>
      <c r="CG88" s="910"/>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02"/>
      <c r="DW88" s="903"/>
      <c r="DX88" s="903"/>
      <c r="DY88" s="903"/>
      <c r="DZ88" s="90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8"/>
      <c r="BT89" s="909"/>
      <c r="BU89" s="909"/>
      <c r="BV89" s="909"/>
      <c r="BW89" s="909"/>
      <c r="BX89" s="909"/>
      <c r="BY89" s="909"/>
      <c r="BZ89" s="909"/>
      <c r="CA89" s="909"/>
      <c r="CB89" s="909"/>
      <c r="CC89" s="909"/>
      <c r="CD89" s="909"/>
      <c r="CE89" s="909"/>
      <c r="CF89" s="909"/>
      <c r="CG89" s="910"/>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02"/>
      <c r="DW89" s="903"/>
      <c r="DX89" s="903"/>
      <c r="DY89" s="903"/>
      <c r="DZ89" s="90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8"/>
      <c r="BT90" s="909"/>
      <c r="BU90" s="909"/>
      <c r="BV90" s="909"/>
      <c r="BW90" s="909"/>
      <c r="BX90" s="909"/>
      <c r="BY90" s="909"/>
      <c r="BZ90" s="909"/>
      <c r="CA90" s="909"/>
      <c r="CB90" s="909"/>
      <c r="CC90" s="909"/>
      <c r="CD90" s="909"/>
      <c r="CE90" s="909"/>
      <c r="CF90" s="909"/>
      <c r="CG90" s="910"/>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02"/>
      <c r="DW90" s="903"/>
      <c r="DX90" s="903"/>
      <c r="DY90" s="903"/>
      <c r="DZ90" s="90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8"/>
      <c r="BT91" s="909"/>
      <c r="BU91" s="909"/>
      <c r="BV91" s="909"/>
      <c r="BW91" s="909"/>
      <c r="BX91" s="909"/>
      <c r="BY91" s="909"/>
      <c r="BZ91" s="909"/>
      <c r="CA91" s="909"/>
      <c r="CB91" s="909"/>
      <c r="CC91" s="909"/>
      <c r="CD91" s="909"/>
      <c r="CE91" s="909"/>
      <c r="CF91" s="909"/>
      <c r="CG91" s="910"/>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02"/>
      <c r="DW91" s="903"/>
      <c r="DX91" s="903"/>
      <c r="DY91" s="903"/>
      <c r="DZ91" s="90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8"/>
      <c r="BT92" s="909"/>
      <c r="BU92" s="909"/>
      <c r="BV92" s="909"/>
      <c r="BW92" s="909"/>
      <c r="BX92" s="909"/>
      <c r="BY92" s="909"/>
      <c r="BZ92" s="909"/>
      <c r="CA92" s="909"/>
      <c r="CB92" s="909"/>
      <c r="CC92" s="909"/>
      <c r="CD92" s="909"/>
      <c r="CE92" s="909"/>
      <c r="CF92" s="909"/>
      <c r="CG92" s="910"/>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02"/>
      <c r="DW92" s="903"/>
      <c r="DX92" s="903"/>
      <c r="DY92" s="903"/>
      <c r="DZ92" s="90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8"/>
      <c r="BT93" s="909"/>
      <c r="BU93" s="909"/>
      <c r="BV93" s="909"/>
      <c r="BW93" s="909"/>
      <c r="BX93" s="909"/>
      <c r="BY93" s="909"/>
      <c r="BZ93" s="909"/>
      <c r="CA93" s="909"/>
      <c r="CB93" s="909"/>
      <c r="CC93" s="909"/>
      <c r="CD93" s="909"/>
      <c r="CE93" s="909"/>
      <c r="CF93" s="909"/>
      <c r="CG93" s="910"/>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02"/>
      <c r="DW93" s="903"/>
      <c r="DX93" s="903"/>
      <c r="DY93" s="903"/>
      <c r="DZ93" s="90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8"/>
      <c r="BT94" s="909"/>
      <c r="BU94" s="909"/>
      <c r="BV94" s="909"/>
      <c r="BW94" s="909"/>
      <c r="BX94" s="909"/>
      <c r="BY94" s="909"/>
      <c r="BZ94" s="909"/>
      <c r="CA94" s="909"/>
      <c r="CB94" s="909"/>
      <c r="CC94" s="909"/>
      <c r="CD94" s="909"/>
      <c r="CE94" s="909"/>
      <c r="CF94" s="909"/>
      <c r="CG94" s="910"/>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02"/>
      <c r="DW94" s="903"/>
      <c r="DX94" s="903"/>
      <c r="DY94" s="903"/>
      <c r="DZ94" s="90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8"/>
      <c r="BT95" s="909"/>
      <c r="BU95" s="909"/>
      <c r="BV95" s="909"/>
      <c r="BW95" s="909"/>
      <c r="BX95" s="909"/>
      <c r="BY95" s="909"/>
      <c r="BZ95" s="909"/>
      <c r="CA95" s="909"/>
      <c r="CB95" s="909"/>
      <c r="CC95" s="909"/>
      <c r="CD95" s="909"/>
      <c r="CE95" s="909"/>
      <c r="CF95" s="909"/>
      <c r="CG95" s="910"/>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02"/>
      <c r="DW95" s="903"/>
      <c r="DX95" s="903"/>
      <c r="DY95" s="903"/>
      <c r="DZ95" s="90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8"/>
      <c r="BT96" s="909"/>
      <c r="BU96" s="909"/>
      <c r="BV96" s="909"/>
      <c r="BW96" s="909"/>
      <c r="BX96" s="909"/>
      <c r="BY96" s="909"/>
      <c r="BZ96" s="909"/>
      <c r="CA96" s="909"/>
      <c r="CB96" s="909"/>
      <c r="CC96" s="909"/>
      <c r="CD96" s="909"/>
      <c r="CE96" s="909"/>
      <c r="CF96" s="909"/>
      <c r="CG96" s="910"/>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02"/>
      <c r="DW96" s="903"/>
      <c r="DX96" s="903"/>
      <c r="DY96" s="903"/>
      <c r="DZ96" s="90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8"/>
      <c r="BT97" s="909"/>
      <c r="BU97" s="909"/>
      <c r="BV97" s="909"/>
      <c r="BW97" s="909"/>
      <c r="BX97" s="909"/>
      <c r="BY97" s="909"/>
      <c r="BZ97" s="909"/>
      <c r="CA97" s="909"/>
      <c r="CB97" s="909"/>
      <c r="CC97" s="909"/>
      <c r="CD97" s="909"/>
      <c r="CE97" s="909"/>
      <c r="CF97" s="909"/>
      <c r="CG97" s="910"/>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02"/>
      <c r="DW97" s="903"/>
      <c r="DX97" s="903"/>
      <c r="DY97" s="903"/>
      <c r="DZ97" s="90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8"/>
      <c r="BT98" s="909"/>
      <c r="BU98" s="909"/>
      <c r="BV98" s="909"/>
      <c r="BW98" s="909"/>
      <c r="BX98" s="909"/>
      <c r="BY98" s="909"/>
      <c r="BZ98" s="909"/>
      <c r="CA98" s="909"/>
      <c r="CB98" s="909"/>
      <c r="CC98" s="909"/>
      <c r="CD98" s="909"/>
      <c r="CE98" s="909"/>
      <c r="CF98" s="909"/>
      <c r="CG98" s="910"/>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02"/>
      <c r="DW98" s="903"/>
      <c r="DX98" s="903"/>
      <c r="DY98" s="903"/>
      <c r="DZ98" s="90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8"/>
      <c r="BT99" s="909"/>
      <c r="BU99" s="909"/>
      <c r="BV99" s="909"/>
      <c r="BW99" s="909"/>
      <c r="BX99" s="909"/>
      <c r="BY99" s="909"/>
      <c r="BZ99" s="909"/>
      <c r="CA99" s="909"/>
      <c r="CB99" s="909"/>
      <c r="CC99" s="909"/>
      <c r="CD99" s="909"/>
      <c r="CE99" s="909"/>
      <c r="CF99" s="909"/>
      <c r="CG99" s="910"/>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02"/>
      <c r="DW99" s="903"/>
      <c r="DX99" s="903"/>
      <c r="DY99" s="903"/>
      <c r="DZ99" s="90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8"/>
      <c r="BT100" s="909"/>
      <c r="BU100" s="909"/>
      <c r="BV100" s="909"/>
      <c r="BW100" s="909"/>
      <c r="BX100" s="909"/>
      <c r="BY100" s="909"/>
      <c r="BZ100" s="909"/>
      <c r="CA100" s="909"/>
      <c r="CB100" s="909"/>
      <c r="CC100" s="909"/>
      <c r="CD100" s="909"/>
      <c r="CE100" s="909"/>
      <c r="CF100" s="909"/>
      <c r="CG100" s="910"/>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02"/>
      <c r="DW100" s="903"/>
      <c r="DX100" s="903"/>
      <c r="DY100" s="903"/>
      <c r="DZ100" s="90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8"/>
      <c r="BT101" s="909"/>
      <c r="BU101" s="909"/>
      <c r="BV101" s="909"/>
      <c r="BW101" s="909"/>
      <c r="BX101" s="909"/>
      <c r="BY101" s="909"/>
      <c r="BZ101" s="909"/>
      <c r="CA101" s="909"/>
      <c r="CB101" s="909"/>
      <c r="CC101" s="909"/>
      <c r="CD101" s="909"/>
      <c r="CE101" s="909"/>
      <c r="CF101" s="909"/>
      <c r="CG101" s="910"/>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02"/>
      <c r="DW101" s="903"/>
      <c r="DX101" s="903"/>
      <c r="DY101" s="903"/>
      <c r="DZ101" s="90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36" t="s">
        <v>426</v>
      </c>
      <c r="BS102" s="837"/>
      <c r="BT102" s="837"/>
      <c r="BU102" s="837"/>
      <c r="BV102" s="837"/>
      <c r="BW102" s="837"/>
      <c r="BX102" s="837"/>
      <c r="BY102" s="837"/>
      <c r="BZ102" s="837"/>
      <c r="CA102" s="837"/>
      <c r="CB102" s="837"/>
      <c r="CC102" s="837"/>
      <c r="CD102" s="837"/>
      <c r="CE102" s="837"/>
      <c r="CF102" s="837"/>
      <c r="CG102" s="838"/>
      <c r="CH102" s="934"/>
      <c r="CI102" s="935"/>
      <c r="CJ102" s="935"/>
      <c r="CK102" s="935"/>
      <c r="CL102" s="936"/>
      <c r="CM102" s="934"/>
      <c r="CN102" s="935"/>
      <c r="CO102" s="935"/>
      <c r="CP102" s="935"/>
      <c r="CQ102" s="936"/>
      <c r="CR102" s="937">
        <v>58</v>
      </c>
      <c r="CS102" s="895"/>
      <c r="CT102" s="895"/>
      <c r="CU102" s="895"/>
      <c r="CV102" s="938"/>
      <c r="CW102" s="937">
        <v>0</v>
      </c>
      <c r="CX102" s="895"/>
      <c r="CY102" s="895"/>
      <c r="CZ102" s="895"/>
      <c r="DA102" s="938"/>
      <c r="DB102" s="937" t="s">
        <v>593</v>
      </c>
      <c r="DC102" s="895"/>
      <c r="DD102" s="895"/>
      <c r="DE102" s="895"/>
      <c r="DF102" s="938"/>
      <c r="DG102" s="937" t="s">
        <v>593</v>
      </c>
      <c r="DH102" s="895"/>
      <c r="DI102" s="895"/>
      <c r="DJ102" s="895"/>
      <c r="DK102" s="938"/>
      <c r="DL102" s="937" t="s">
        <v>593</v>
      </c>
      <c r="DM102" s="895"/>
      <c r="DN102" s="895"/>
      <c r="DO102" s="895"/>
      <c r="DP102" s="938"/>
      <c r="DQ102" s="937" t="s">
        <v>593</v>
      </c>
      <c r="DR102" s="895"/>
      <c r="DS102" s="895"/>
      <c r="DT102" s="895"/>
      <c r="DU102" s="938"/>
      <c r="DV102" s="961"/>
      <c r="DW102" s="962"/>
      <c r="DX102" s="962"/>
      <c r="DY102" s="962"/>
      <c r="DZ102" s="96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4" t="s">
        <v>427</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5" t="s">
        <v>428</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6" t="s">
        <v>431</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432</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247" customFormat="1" ht="26.25" customHeight="1" x14ac:dyDescent="0.15">
      <c r="A109" s="959" t="s">
        <v>433</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1"/>
      <c r="AA109" s="939" t="s">
        <v>434</v>
      </c>
      <c r="AB109" s="940"/>
      <c r="AC109" s="940"/>
      <c r="AD109" s="940"/>
      <c r="AE109" s="941"/>
      <c r="AF109" s="939" t="s">
        <v>313</v>
      </c>
      <c r="AG109" s="940"/>
      <c r="AH109" s="940"/>
      <c r="AI109" s="940"/>
      <c r="AJ109" s="941"/>
      <c r="AK109" s="939" t="s">
        <v>312</v>
      </c>
      <c r="AL109" s="940"/>
      <c r="AM109" s="940"/>
      <c r="AN109" s="940"/>
      <c r="AO109" s="941"/>
      <c r="AP109" s="939" t="s">
        <v>435</v>
      </c>
      <c r="AQ109" s="940"/>
      <c r="AR109" s="940"/>
      <c r="AS109" s="940"/>
      <c r="AT109" s="942"/>
      <c r="AU109" s="959" t="s">
        <v>433</v>
      </c>
      <c r="AV109" s="940"/>
      <c r="AW109" s="940"/>
      <c r="AX109" s="940"/>
      <c r="AY109" s="940"/>
      <c r="AZ109" s="940"/>
      <c r="BA109" s="940"/>
      <c r="BB109" s="940"/>
      <c r="BC109" s="940"/>
      <c r="BD109" s="940"/>
      <c r="BE109" s="940"/>
      <c r="BF109" s="940"/>
      <c r="BG109" s="940"/>
      <c r="BH109" s="940"/>
      <c r="BI109" s="940"/>
      <c r="BJ109" s="940"/>
      <c r="BK109" s="940"/>
      <c r="BL109" s="940"/>
      <c r="BM109" s="940"/>
      <c r="BN109" s="940"/>
      <c r="BO109" s="940"/>
      <c r="BP109" s="941"/>
      <c r="BQ109" s="939" t="s">
        <v>434</v>
      </c>
      <c r="BR109" s="940"/>
      <c r="BS109" s="940"/>
      <c r="BT109" s="940"/>
      <c r="BU109" s="941"/>
      <c r="BV109" s="939" t="s">
        <v>313</v>
      </c>
      <c r="BW109" s="940"/>
      <c r="BX109" s="940"/>
      <c r="BY109" s="940"/>
      <c r="BZ109" s="941"/>
      <c r="CA109" s="939" t="s">
        <v>312</v>
      </c>
      <c r="CB109" s="940"/>
      <c r="CC109" s="940"/>
      <c r="CD109" s="940"/>
      <c r="CE109" s="941"/>
      <c r="CF109" s="960" t="s">
        <v>435</v>
      </c>
      <c r="CG109" s="960"/>
      <c r="CH109" s="960"/>
      <c r="CI109" s="960"/>
      <c r="CJ109" s="960"/>
      <c r="CK109" s="939" t="s">
        <v>436</v>
      </c>
      <c r="CL109" s="940"/>
      <c r="CM109" s="940"/>
      <c r="CN109" s="940"/>
      <c r="CO109" s="940"/>
      <c r="CP109" s="940"/>
      <c r="CQ109" s="940"/>
      <c r="CR109" s="940"/>
      <c r="CS109" s="940"/>
      <c r="CT109" s="940"/>
      <c r="CU109" s="940"/>
      <c r="CV109" s="940"/>
      <c r="CW109" s="940"/>
      <c r="CX109" s="940"/>
      <c r="CY109" s="940"/>
      <c r="CZ109" s="940"/>
      <c r="DA109" s="940"/>
      <c r="DB109" s="940"/>
      <c r="DC109" s="940"/>
      <c r="DD109" s="940"/>
      <c r="DE109" s="940"/>
      <c r="DF109" s="941"/>
      <c r="DG109" s="939" t="s">
        <v>434</v>
      </c>
      <c r="DH109" s="940"/>
      <c r="DI109" s="940"/>
      <c r="DJ109" s="940"/>
      <c r="DK109" s="941"/>
      <c r="DL109" s="939" t="s">
        <v>313</v>
      </c>
      <c r="DM109" s="940"/>
      <c r="DN109" s="940"/>
      <c r="DO109" s="940"/>
      <c r="DP109" s="941"/>
      <c r="DQ109" s="939" t="s">
        <v>312</v>
      </c>
      <c r="DR109" s="940"/>
      <c r="DS109" s="940"/>
      <c r="DT109" s="940"/>
      <c r="DU109" s="941"/>
      <c r="DV109" s="939" t="s">
        <v>435</v>
      </c>
      <c r="DW109" s="940"/>
      <c r="DX109" s="940"/>
      <c r="DY109" s="940"/>
      <c r="DZ109" s="942"/>
    </row>
    <row r="110" spans="1:131" s="247" customFormat="1" ht="26.25" customHeight="1" x14ac:dyDescent="0.15">
      <c r="A110" s="943" t="s">
        <v>437</v>
      </c>
      <c r="B110" s="944"/>
      <c r="C110" s="944"/>
      <c r="D110" s="944"/>
      <c r="E110" s="944"/>
      <c r="F110" s="944"/>
      <c r="G110" s="944"/>
      <c r="H110" s="944"/>
      <c r="I110" s="944"/>
      <c r="J110" s="944"/>
      <c r="K110" s="944"/>
      <c r="L110" s="944"/>
      <c r="M110" s="944"/>
      <c r="N110" s="944"/>
      <c r="O110" s="944"/>
      <c r="P110" s="944"/>
      <c r="Q110" s="944"/>
      <c r="R110" s="944"/>
      <c r="S110" s="944"/>
      <c r="T110" s="944"/>
      <c r="U110" s="944"/>
      <c r="V110" s="944"/>
      <c r="W110" s="944"/>
      <c r="X110" s="944"/>
      <c r="Y110" s="944"/>
      <c r="Z110" s="945"/>
      <c r="AA110" s="946">
        <v>4046279</v>
      </c>
      <c r="AB110" s="947"/>
      <c r="AC110" s="947"/>
      <c r="AD110" s="947"/>
      <c r="AE110" s="948"/>
      <c r="AF110" s="949">
        <v>3917651</v>
      </c>
      <c r="AG110" s="947"/>
      <c r="AH110" s="947"/>
      <c r="AI110" s="947"/>
      <c r="AJ110" s="948"/>
      <c r="AK110" s="949">
        <v>3564695</v>
      </c>
      <c r="AL110" s="947"/>
      <c r="AM110" s="947"/>
      <c r="AN110" s="947"/>
      <c r="AO110" s="948"/>
      <c r="AP110" s="950">
        <v>25.9</v>
      </c>
      <c r="AQ110" s="951"/>
      <c r="AR110" s="951"/>
      <c r="AS110" s="951"/>
      <c r="AT110" s="952"/>
      <c r="AU110" s="953" t="s">
        <v>73</v>
      </c>
      <c r="AV110" s="954"/>
      <c r="AW110" s="954"/>
      <c r="AX110" s="954"/>
      <c r="AY110" s="954"/>
      <c r="AZ110" s="995" t="s">
        <v>438</v>
      </c>
      <c r="BA110" s="944"/>
      <c r="BB110" s="944"/>
      <c r="BC110" s="944"/>
      <c r="BD110" s="944"/>
      <c r="BE110" s="944"/>
      <c r="BF110" s="944"/>
      <c r="BG110" s="944"/>
      <c r="BH110" s="944"/>
      <c r="BI110" s="944"/>
      <c r="BJ110" s="944"/>
      <c r="BK110" s="944"/>
      <c r="BL110" s="944"/>
      <c r="BM110" s="944"/>
      <c r="BN110" s="944"/>
      <c r="BO110" s="944"/>
      <c r="BP110" s="945"/>
      <c r="BQ110" s="981">
        <v>33895411</v>
      </c>
      <c r="BR110" s="982"/>
      <c r="BS110" s="982"/>
      <c r="BT110" s="982"/>
      <c r="BU110" s="982"/>
      <c r="BV110" s="982">
        <v>35487921</v>
      </c>
      <c r="BW110" s="982"/>
      <c r="BX110" s="982"/>
      <c r="BY110" s="982"/>
      <c r="BZ110" s="982"/>
      <c r="CA110" s="982">
        <v>38334031</v>
      </c>
      <c r="CB110" s="982"/>
      <c r="CC110" s="982"/>
      <c r="CD110" s="982"/>
      <c r="CE110" s="982"/>
      <c r="CF110" s="996">
        <v>278.8</v>
      </c>
      <c r="CG110" s="997"/>
      <c r="CH110" s="997"/>
      <c r="CI110" s="997"/>
      <c r="CJ110" s="997"/>
      <c r="CK110" s="998" t="s">
        <v>439</v>
      </c>
      <c r="CL110" s="999"/>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81">
        <v>57220</v>
      </c>
      <c r="DH110" s="982"/>
      <c r="DI110" s="982"/>
      <c r="DJ110" s="982"/>
      <c r="DK110" s="982"/>
      <c r="DL110" s="982">
        <v>51498</v>
      </c>
      <c r="DM110" s="982"/>
      <c r="DN110" s="982"/>
      <c r="DO110" s="982"/>
      <c r="DP110" s="982"/>
      <c r="DQ110" s="982">
        <v>51976</v>
      </c>
      <c r="DR110" s="982"/>
      <c r="DS110" s="982"/>
      <c r="DT110" s="982"/>
      <c r="DU110" s="982"/>
      <c r="DV110" s="983">
        <v>0.4</v>
      </c>
      <c r="DW110" s="983"/>
      <c r="DX110" s="983"/>
      <c r="DY110" s="983"/>
      <c r="DZ110" s="984"/>
    </row>
    <row r="111" spans="1:131" s="247" customFormat="1" ht="26.25" customHeight="1" x14ac:dyDescent="0.15">
      <c r="A111" s="985" t="s">
        <v>441</v>
      </c>
      <c r="B111" s="986"/>
      <c r="C111" s="986"/>
      <c r="D111" s="986"/>
      <c r="E111" s="986"/>
      <c r="F111" s="986"/>
      <c r="G111" s="986"/>
      <c r="H111" s="986"/>
      <c r="I111" s="986"/>
      <c r="J111" s="986"/>
      <c r="K111" s="986"/>
      <c r="L111" s="986"/>
      <c r="M111" s="986"/>
      <c r="N111" s="986"/>
      <c r="O111" s="986"/>
      <c r="P111" s="986"/>
      <c r="Q111" s="986"/>
      <c r="R111" s="986"/>
      <c r="S111" s="986"/>
      <c r="T111" s="986"/>
      <c r="U111" s="986"/>
      <c r="V111" s="986"/>
      <c r="W111" s="986"/>
      <c r="X111" s="986"/>
      <c r="Y111" s="986"/>
      <c r="Z111" s="987"/>
      <c r="AA111" s="988" t="s">
        <v>442</v>
      </c>
      <c r="AB111" s="989"/>
      <c r="AC111" s="989"/>
      <c r="AD111" s="989"/>
      <c r="AE111" s="990"/>
      <c r="AF111" s="991" t="s">
        <v>129</v>
      </c>
      <c r="AG111" s="989"/>
      <c r="AH111" s="989"/>
      <c r="AI111" s="989"/>
      <c r="AJ111" s="990"/>
      <c r="AK111" s="991" t="s">
        <v>443</v>
      </c>
      <c r="AL111" s="989"/>
      <c r="AM111" s="989"/>
      <c r="AN111" s="989"/>
      <c r="AO111" s="990"/>
      <c r="AP111" s="992" t="s">
        <v>444</v>
      </c>
      <c r="AQ111" s="993"/>
      <c r="AR111" s="993"/>
      <c r="AS111" s="993"/>
      <c r="AT111" s="994"/>
      <c r="AU111" s="955"/>
      <c r="AV111" s="956"/>
      <c r="AW111" s="956"/>
      <c r="AX111" s="956"/>
      <c r="AY111" s="956"/>
      <c r="AZ111" s="1004" t="s">
        <v>445</v>
      </c>
      <c r="BA111" s="1005"/>
      <c r="BB111" s="1005"/>
      <c r="BC111" s="1005"/>
      <c r="BD111" s="1005"/>
      <c r="BE111" s="1005"/>
      <c r="BF111" s="1005"/>
      <c r="BG111" s="1005"/>
      <c r="BH111" s="1005"/>
      <c r="BI111" s="1005"/>
      <c r="BJ111" s="1005"/>
      <c r="BK111" s="1005"/>
      <c r="BL111" s="1005"/>
      <c r="BM111" s="1005"/>
      <c r="BN111" s="1005"/>
      <c r="BO111" s="1005"/>
      <c r="BP111" s="1006"/>
      <c r="BQ111" s="974">
        <v>57220</v>
      </c>
      <c r="BR111" s="975"/>
      <c r="BS111" s="975"/>
      <c r="BT111" s="975"/>
      <c r="BU111" s="975"/>
      <c r="BV111" s="975">
        <v>51498</v>
      </c>
      <c r="BW111" s="975"/>
      <c r="BX111" s="975"/>
      <c r="BY111" s="975"/>
      <c r="BZ111" s="975"/>
      <c r="CA111" s="975">
        <v>51976</v>
      </c>
      <c r="CB111" s="975"/>
      <c r="CC111" s="975"/>
      <c r="CD111" s="975"/>
      <c r="CE111" s="975"/>
      <c r="CF111" s="969">
        <v>0.4</v>
      </c>
      <c r="CG111" s="970"/>
      <c r="CH111" s="970"/>
      <c r="CI111" s="970"/>
      <c r="CJ111" s="970"/>
      <c r="CK111" s="1000"/>
      <c r="CL111" s="1001"/>
      <c r="CM111" s="971" t="s">
        <v>446</v>
      </c>
      <c r="CN111" s="972"/>
      <c r="CO111" s="972"/>
      <c r="CP111" s="972"/>
      <c r="CQ111" s="972"/>
      <c r="CR111" s="972"/>
      <c r="CS111" s="972"/>
      <c r="CT111" s="972"/>
      <c r="CU111" s="972"/>
      <c r="CV111" s="972"/>
      <c r="CW111" s="972"/>
      <c r="CX111" s="972"/>
      <c r="CY111" s="972"/>
      <c r="CZ111" s="972"/>
      <c r="DA111" s="972"/>
      <c r="DB111" s="972"/>
      <c r="DC111" s="972"/>
      <c r="DD111" s="972"/>
      <c r="DE111" s="972"/>
      <c r="DF111" s="973"/>
      <c r="DG111" s="974" t="s">
        <v>442</v>
      </c>
      <c r="DH111" s="975"/>
      <c r="DI111" s="975"/>
      <c r="DJ111" s="975"/>
      <c r="DK111" s="975"/>
      <c r="DL111" s="975" t="s">
        <v>443</v>
      </c>
      <c r="DM111" s="975"/>
      <c r="DN111" s="975"/>
      <c r="DO111" s="975"/>
      <c r="DP111" s="975"/>
      <c r="DQ111" s="975" t="s">
        <v>442</v>
      </c>
      <c r="DR111" s="975"/>
      <c r="DS111" s="975"/>
      <c r="DT111" s="975"/>
      <c r="DU111" s="975"/>
      <c r="DV111" s="976" t="s">
        <v>442</v>
      </c>
      <c r="DW111" s="976"/>
      <c r="DX111" s="976"/>
      <c r="DY111" s="976"/>
      <c r="DZ111" s="977"/>
    </row>
    <row r="112" spans="1:131" s="247" customFormat="1" ht="26.25" customHeight="1" x14ac:dyDescent="0.15">
      <c r="A112" s="1007" t="s">
        <v>447</v>
      </c>
      <c r="B112" s="1008"/>
      <c r="C112" s="1005" t="s">
        <v>448</v>
      </c>
      <c r="D112" s="1005"/>
      <c r="E112" s="1005"/>
      <c r="F112" s="1005"/>
      <c r="G112" s="1005"/>
      <c r="H112" s="1005"/>
      <c r="I112" s="1005"/>
      <c r="J112" s="1005"/>
      <c r="K112" s="1005"/>
      <c r="L112" s="1005"/>
      <c r="M112" s="1005"/>
      <c r="N112" s="1005"/>
      <c r="O112" s="1005"/>
      <c r="P112" s="1005"/>
      <c r="Q112" s="1005"/>
      <c r="R112" s="1005"/>
      <c r="S112" s="1005"/>
      <c r="T112" s="1005"/>
      <c r="U112" s="1005"/>
      <c r="V112" s="1005"/>
      <c r="W112" s="1005"/>
      <c r="X112" s="1005"/>
      <c r="Y112" s="1005"/>
      <c r="Z112" s="1006"/>
      <c r="AA112" s="1013" t="s">
        <v>442</v>
      </c>
      <c r="AB112" s="1014"/>
      <c r="AC112" s="1014"/>
      <c r="AD112" s="1014"/>
      <c r="AE112" s="1015"/>
      <c r="AF112" s="1016" t="s">
        <v>449</v>
      </c>
      <c r="AG112" s="1014"/>
      <c r="AH112" s="1014"/>
      <c r="AI112" s="1014"/>
      <c r="AJ112" s="1015"/>
      <c r="AK112" s="1016" t="s">
        <v>450</v>
      </c>
      <c r="AL112" s="1014"/>
      <c r="AM112" s="1014"/>
      <c r="AN112" s="1014"/>
      <c r="AO112" s="1015"/>
      <c r="AP112" s="1017" t="s">
        <v>450</v>
      </c>
      <c r="AQ112" s="1018"/>
      <c r="AR112" s="1018"/>
      <c r="AS112" s="1018"/>
      <c r="AT112" s="1019"/>
      <c r="AU112" s="955"/>
      <c r="AV112" s="956"/>
      <c r="AW112" s="956"/>
      <c r="AX112" s="956"/>
      <c r="AY112" s="956"/>
      <c r="AZ112" s="1004" t="s">
        <v>451</v>
      </c>
      <c r="BA112" s="1005"/>
      <c r="BB112" s="1005"/>
      <c r="BC112" s="1005"/>
      <c r="BD112" s="1005"/>
      <c r="BE112" s="1005"/>
      <c r="BF112" s="1005"/>
      <c r="BG112" s="1005"/>
      <c r="BH112" s="1005"/>
      <c r="BI112" s="1005"/>
      <c r="BJ112" s="1005"/>
      <c r="BK112" s="1005"/>
      <c r="BL112" s="1005"/>
      <c r="BM112" s="1005"/>
      <c r="BN112" s="1005"/>
      <c r="BO112" s="1005"/>
      <c r="BP112" s="1006"/>
      <c r="BQ112" s="974">
        <v>8580561</v>
      </c>
      <c r="BR112" s="975"/>
      <c r="BS112" s="975"/>
      <c r="BT112" s="975"/>
      <c r="BU112" s="975"/>
      <c r="BV112" s="975">
        <v>7903242</v>
      </c>
      <c r="BW112" s="975"/>
      <c r="BX112" s="975"/>
      <c r="BY112" s="975"/>
      <c r="BZ112" s="975"/>
      <c r="CA112" s="975">
        <v>6841040</v>
      </c>
      <c r="CB112" s="975"/>
      <c r="CC112" s="975"/>
      <c r="CD112" s="975"/>
      <c r="CE112" s="975"/>
      <c r="CF112" s="969">
        <v>49.8</v>
      </c>
      <c r="CG112" s="970"/>
      <c r="CH112" s="970"/>
      <c r="CI112" s="970"/>
      <c r="CJ112" s="970"/>
      <c r="CK112" s="1000"/>
      <c r="CL112" s="1001"/>
      <c r="CM112" s="971" t="s">
        <v>452</v>
      </c>
      <c r="CN112" s="972"/>
      <c r="CO112" s="972"/>
      <c r="CP112" s="972"/>
      <c r="CQ112" s="972"/>
      <c r="CR112" s="972"/>
      <c r="CS112" s="972"/>
      <c r="CT112" s="972"/>
      <c r="CU112" s="972"/>
      <c r="CV112" s="972"/>
      <c r="CW112" s="972"/>
      <c r="CX112" s="972"/>
      <c r="CY112" s="972"/>
      <c r="CZ112" s="972"/>
      <c r="DA112" s="972"/>
      <c r="DB112" s="972"/>
      <c r="DC112" s="972"/>
      <c r="DD112" s="972"/>
      <c r="DE112" s="972"/>
      <c r="DF112" s="973"/>
      <c r="DG112" s="974" t="s">
        <v>442</v>
      </c>
      <c r="DH112" s="975"/>
      <c r="DI112" s="975"/>
      <c r="DJ112" s="975"/>
      <c r="DK112" s="975"/>
      <c r="DL112" s="975" t="s">
        <v>450</v>
      </c>
      <c r="DM112" s="975"/>
      <c r="DN112" s="975"/>
      <c r="DO112" s="975"/>
      <c r="DP112" s="975"/>
      <c r="DQ112" s="975" t="s">
        <v>129</v>
      </c>
      <c r="DR112" s="975"/>
      <c r="DS112" s="975"/>
      <c r="DT112" s="975"/>
      <c r="DU112" s="975"/>
      <c r="DV112" s="976" t="s">
        <v>129</v>
      </c>
      <c r="DW112" s="976"/>
      <c r="DX112" s="976"/>
      <c r="DY112" s="976"/>
      <c r="DZ112" s="977"/>
    </row>
    <row r="113" spans="1:130" s="247" customFormat="1" ht="26.25" customHeight="1" x14ac:dyDescent="0.15">
      <c r="A113" s="1009"/>
      <c r="B113" s="1010"/>
      <c r="C113" s="1005" t="s">
        <v>453</v>
      </c>
      <c r="D113" s="1005"/>
      <c r="E113" s="1005"/>
      <c r="F113" s="1005"/>
      <c r="G113" s="1005"/>
      <c r="H113" s="1005"/>
      <c r="I113" s="1005"/>
      <c r="J113" s="1005"/>
      <c r="K113" s="1005"/>
      <c r="L113" s="1005"/>
      <c r="M113" s="1005"/>
      <c r="N113" s="1005"/>
      <c r="O113" s="1005"/>
      <c r="P113" s="1005"/>
      <c r="Q113" s="1005"/>
      <c r="R113" s="1005"/>
      <c r="S113" s="1005"/>
      <c r="T113" s="1005"/>
      <c r="U113" s="1005"/>
      <c r="V113" s="1005"/>
      <c r="W113" s="1005"/>
      <c r="X113" s="1005"/>
      <c r="Y113" s="1005"/>
      <c r="Z113" s="1006"/>
      <c r="AA113" s="988">
        <v>775260</v>
      </c>
      <c r="AB113" s="989"/>
      <c r="AC113" s="989"/>
      <c r="AD113" s="989"/>
      <c r="AE113" s="990"/>
      <c r="AF113" s="991">
        <v>695809</v>
      </c>
      <c r="AG113" s="989"/>
      <c r="AH113" s="989"/>
      <c r="AI113" s="989"/>
      <c r="AJ113" s="990"/>
      <c r="AK113" s="991">
        <v>553390</v>
      </c>
      <c r="AL113" s="989"/>
      <c r="AM113" s="989"/>
      <c r="AN113" s="989"/>
      <c r="AO113" s="990"/>
      <c r="AP113" s="992">
        <v>4</v>
      </c>
      <c r="AQ113" s="993"/>
      <c r="AR113" s="993"/>
      <c r="AS113" s="993"/>
      <c r="AT113" s="994"/>
      <c r="AU113" s="955"/>
      <c r="AV113" s="956"/>
      <c r="AW113" s="956"/>
      <c r="AX113" s="956"/>
      <c r="AY113" s="956"/>
      <c r="AZ113" s="1004" t="s">
        <v>454</v>
      </c>
      <c r="BA113" s="1005"/>
      <c r="BB113" s="1005"/>
      <c r="BC113" s="1005"/>
      <c r="BD113" s="1005"/>
      <c r="BE113" s="1005"/>
      <c r="BF113" s="1005"/>
      <c r="BG113" s="1005"/>
      <c r="BH113" s="1005"/>
      <c r="BI113" s="1005"/>
      <c r="BJ113" s="1005"/>
      <c r="BK113" s="1005"/>
      <c r="BL113" s="1005"/>
      <c r="BM113" s="1005"/>
      <c r="BN113" s="1005"/>
      <c r="BO113" s="1005"/>
      <c r="BP113" s="1006"/>
      <c r="BQ113" s="974">
        <v>667682</v>
      </c>
      <c r="BR113" s="975"/>
      <c r="BS113" s="975"/>
      <c r="BT113" s="975"/>
      <c r="BU113" s="975"/>
      <c r="BV113" s="975">
        <v>645371</v>
      </c>
      <c r="BW113" s="975"/>
      <c r="BX113" s="975"/>
      <c r="BY113" s="975"/>
      <c r="BZ113" s="975"/>
      <c r="CA113" s="975">
        <v>882968</v>
      </c>
      <c r="CB113" s="975"/>
      <c r="CC113" s="975"/>
      <c r="CD113" s="975"/>
      <c r="CE113" s="975"/>
      <c r="CF113" s="969">
        <v>6.4</v>
      </c>
      <c r="CG113" s="970"/>
      <c r="CH113" s="970"/>
      <c r="CI113" s="970"/>
      <c r="CJ113" s="970"/>
      <c r="CK113" s="1000"/>
      <c r="CL113" s="1001"/>
      <c r="CM113" s="971" t="s">
        <v>455</v>
      </c>
      <c r="CN113" s="972"/>
      <c r="CO113" s="972"/>
      <c r="CP113" s="972"/>
      <c r="CQ113" s="972"/>
      <c r="CR113" s="972"/>
      <c r="CS113" s="972"/>
      <c r="CT113" s="972"/>
      <c r="CU113" s="972"/>
      <c r="CV113" s="972"/>
      <c r="CW113" s="972"/>
      <c r="CX113" s="972"/>
      <c r="CY113" s="972"/>
      <c r="CZ113" s="972"/>
      <c r="DA113" s="972"/>
      <c r="DB113" s="972"/>
      <c r="DC113" s="972"/>
      <c r="DD113" s="972"/>
      <c r="DE113" s="972"/>
      <c r="DF113" s="973"/>
      <c r="DG113" s="1013" t="s">
        <v>449</v>
      </c>
      <c r="DH113" s="1014"/>
      <c r="DI113" s="1014"/>
      <c r="DJ113" s="1014"/>
      <c r="DK113" s="1015"/>
      <c r="DL113" s="1016" t="s">
        <v>129</v>
      </c>
      <c r="DM113" s="1014"/>
      <c r="DN113" s="1014"/>
      <c r="DO113" s="1014"/>
      <c r="DP113" s="1015"/>
      <c r="DQ113" s="1016" t="s">
        <v>456</v>
      </c>
      <c r="DR113" s="1014"/>
      <c r="DS113" s="1014"/>
      <c r="DT113" s="1014"/>
      <c r="DU113" s="1015"/>
      <c r="DV113" s="1017" t="s">
        <v>450</v>
      </c>
      <c r="DW113" s="1018"/>
      <c r="DX113" s="1018"/>
      <c r="DY113" s="1018"/>
      <c r="DZ113" s="1019"/>
    </row>
    <row r="114" spans="1:130" s="247" customFormat="1" ht="26.25" customHeight="1" x14ac:dyDescent="0.15">
      <c r="A114" s="1009"/>
      <c r="B114" s="1010"/>
      <c r="C114" s="1005" t="s">
        <v>457</v>
      </c>
      <c r="D114" s="1005"/>
      <c r="E114" s="1005"/>
      <c r="F114" s="1005"/>
      <c r="G114" s="1005"/>
      <c r="H114" s="1005"/>
      <c r="I114" s="1005"/>
      <c r="J114" s="1005"/>
      <c r="K114" s="1005"/>
      <c r="L114" s="1005"/>
      <c r="M114" s="1005"/>
      <c r="N114" s="1005"/>
      <c r="O114" s="1005"/>
      <c r="P114" s="1005"/>
      <c r="Q114" s="1005"/>
      <c r="R114" s="1005"/>
      <c r="S114" s="1005"/>
      <c r="T114" s="1005"/>
      <c r="U114" s="1005"/>
      <c r="V114" s="1005"/>
      <c r="W114" s="1005"/>
      <c r="X114" s="1005"/>
      <c r="Y114" s="1005"/>
      <c r="Z114" s="1006"/>
      <c r="AA114" s="1013">
        <v>69730</v>
      </c>
      <c r="AB114" s="1014"/>
      <c r="AC114" s="1014"/>
      <c r="AD114" s="1014"/>
      <c r="AE114" s="1015"/>
      <c r="AF114" s="1016">
        <v>74264</v>
      </c>
      <c r="AG114" s="1014"/>
      <c r="AH114" s="1014"/>
      <c r="AI114" s="1014"/>
      <c r="AJ114" s="1015"/>
      <c r="AK114" s="1016">
        <v>71621</v>
      </c>
      <c r="AL114" s="1014"/>
      <c r="AM114" s="1014"/>
      <c r="AN114" s="1014"/>
      <c r="AO114" s="1015"/>
      <c r="AP114" s="1017">
        <v>0.5</v>
      </c>
      <c r="AQ114" s="1018"/>
      <c r="AR114" s="1018"/>
      <c r="AS114" s="1018"/>
      <c r="AT114" s="1019"/>
      <c r="AU114" s="955"/>
      <c r="AV114" s="956"/>
      <c r="AW114" s="956"/>
      <c r="AX114" s="956"/>
      <c r="AY114" s="956"/>
      <c r="AZ114" s="1004" t="s">
        <v>458</v>
      </c>
      <c r="BA114" s="1005"/>
      <c r="BB114" s="1005"/>
      <c r="BC114" s="1005"/>
      <c r="BD114" s="1005"/>
      <c r="BE114" s="1005"/>
      <c r="BF114" s="1005"/>
      <c r="BG114" s="1005"/>
      <c r="BH114" s="1005"/>
      <c r="BI114" s="1005"/>
      <c r="BJ114" s="1005"/>
      <c r="BK114" s="1005"/>
      <c r="BL114" s="1005"/>
      <c r="BM114" s="1005"/>
      <c r="BN114" s="1005"/>
      <c r="BO114" s="1005"/>
      <c r="BP114" s="1006"/>
      <c r="BQ114" s="974">
        <v>3646631</v>
      </c>
      <c r="BR114" s="975"/>
      <c r="BS114" s="975"/>
      <c r="BT114" s="975"/>
      <c r="BU114" s="975"/>
      <c r="BV114" s="975">
        <v>3394683</v>
      </c>
      <c r="BW114" s="975"/>
      <c r="BX114" s="975"/>
      <c r="BY114" s="975"/>
      <c r="BZ114" s="975"/>
      <c r="CA114" s="975">
        <v>3298238</v>
      </c>
      <c r="CB114" s="975"/>
      <c r="CC114" s="975"/>
      <c r="CD114" s="975"/>
      <c r="CE114" s="975"/>
      <c r="CF114" s="969">
        <v>24</v>
      </c>
      <c r="CG114" s="970"/>
      <c r="CH114" s="970"/>
      <c r="CI114" s="970"/>
      <c r="CJ114" s="970"/>
      <c r="CK114" s="1000"/>
      <c r="CL114" s="1001"/>
      <c r="CM114" s="971" t="s">
        <v>459</v>
      </c>
      <c r="CN114" s="972"/>
      <c r="CO114" s="972"/>
      <c r="CP114" s="972"/>
      <c r="CQ114" s="972"/>
      <c r="CR114" s="972"/>
      <c r="CS114" s="972"/>
      <c r="CT114" s="972"/>
      <c r="CU114" s="972"/>
      <c r="CV114" s="972"/>
      <c r="CW114" s="972"/>
      <c r="CX114" s="972"/>
      <c r="CY114" s="972"/>
      <c r="CZ114" s="972"/>
      <c r="DA114" s="972"/>
      <c r="DB114" s="972"/>
      <c r="DC114" s="972"/>
      <c r="DD114" s="972"/>
      <c r="DE114" s="972"/>
      <c r="DF114" s="973"/>
      <c r="DG114" s="1013" t="s">
        <v>450</v>
      </c>
      <c r="DH114" s="1014"/>
      <c r="DI114" s="1014"/>
      <c r="DJ114" s="1014"/>
      <c r="DK114" s="1015"/>
      <c r="DL114" s="1016" t="s">
        <v>129</v>
      </c>
      <c r="DM114" s="1014"/>
      <c r="DN114" s="1014"/>
      <c r="DO114" s="1014"/>
      <c r="DP114" s="1015"/>
      <c r="DQ114" s="1016" t="s">
        <v>129</v>
      </c>
      <c r="DR114" s="1014"/>
      <c r="DS114" s="1014"/>
      <c r="DT114" s="1014"/>
      <c r="DU114" s="1015"/>
      <c r="DV114" s="1017" t="s">
        <v>449</v>
      </c>
      <c r="DW114" s="1018"/>
      <c r="DX114" s="1018"/>
      <c r="DY114" s="1018"/>
      <c r="DZ114" s="1019"/>
    </row>
    <row r="115" spans="1:130" s="247" customFormat="1" ht="26.25" customHeight="1" x14ac:dyDescent="0.15">
      <c r="A115" s="1009"/>
      <c r="B115" s="1010"/>
      <c r="C115" s="1005" t="s">
        <v>460</v>
      </c>
      <c r="D115" s="1005"/>
      <c r="E115" s="1005"/>
      <c r="F115" s="1005"/>
      <c r="G115" s="1005"/>
      <c r="H115" s="1005"/>
      <c r="I115" s="1005"/>
      <c r="J115" s="1005"/>
      <c r="K115" s="1005"/>
      <c r="L115" s="1005"/>
      <c r="M115" s="1005"/>
      <c r="N115" s="1005"/>
      <c r="O115" s="1005"/>
      <c r="P115" s="1005"/>
      <c r="Q115" s="1005"/>
      <c r="R115" s="1005"/>
      <c r="S115" s="1005"/>
      <c r="T115" s="1005"/>
      <c r="U115" s="1005"/>
      <c r="V115" s="1005"/>
      <c r="W115" s="1005"/>
      <c r="X115" s="1005"/>
      <c r="Y115" s="1005"/>
      <c r="Z115" s="1006"/>
      <c r="AA115" s="988">
        <v>5792</v>
      </c>
      <c r="AB115" s="989"/>
      <c r="AC115" s="989"/>
      <c r="AD115" s="989"/>
      <c r="AE115" s="990"/>
      <c r="AF115" s="991">
        <v>6532</v>
      </c>
      <c r="AG115" s="989"/>
      <c r="AH115" s="989"/>
      <c r="AI115" s="989"/>
      <c r="AJ115" s="990"/>
      <c r="AK115" s="991">
        <v>6788</v>
      </c>
      <c r="AL115" s="989"/>
      <c r="AM115" s="989"/>
      <c r="AN115" s="989"/>
      <c r="AO115" s="990"/>
      <c r="AP115" s="992">
        <v>0</v>
      </c>
      <c r="AQ115" s="993"/>
      <c r="AR115" s="993"/>
      <c r="AS115" s="993"/>
      <c r="AT115" s="994"/>
      <c r="AU115" s="955"/>
      <c r="AV115" s="956"/>
      <c r="AW115" s="956"/>
      <c r="AX115" s="956"/>
      <c r="AY115" s="956"/>
      <c r="AZ115" s="1004" t="s">
        <v>461</v>
      </c>
      <c r="BA115" s="1005"/>
      <c r="BB115" s="1005"/>
      <c r="BC115" s="1005"/>
      <c r="BD115" s="1005"/>
      <c r="BE115" s="1005"/>
      <c r="BF115" s="1005"/>
      <c r="BG115" s="1005"/>
      <c r="BH115" s="1005"/>
      <c r="BI115" s="1005"/>
      <c r="BJ115" s="1005"/>
      <c r="BK115" s="1005"/>
      <c r="BL115" s="1005"/>
      <c r="BM115" s="1005"/>
      <c r="BN115" s="1005"/>
      <c r="BO115" s="1005"/>
      <c r="BP115" s="1006"/>
      <c r="BQ115" s="974" t="s">
        <v>449</v>
      </c>
      <c r="BR115" s="975"/>
      <c r="BS115" s="975"/>
      <c r="BT115" s="975"/>
      <c r="BU115" s="975"/>
      <c r="BV115" s="975" t="s">
        <v>129</v>
      </c>
      <c r="BW115" s="975"/>
      <c r="BX115" s="975"/>
      <c r="BY115" s="975"/>
      <c r="BZ115" s="975"/>
      <c r="CA115" s="975" t="s">
        <v>462</v>
      </c>
      <c r="CB115" s="975"/>
      <c r="CC115" s="975"/>
      <c r="CD115" s="975"/>
      <c r="CE115" s="975"/>
      <c r="CF115" s="969" t="s">
        <v>463</v>
      </c>
      <c r="CG115" s="970"/>
      <c r="CH115" s="970"/>
      <c r="CI115" s="970"/>
      <c r="CJ115" s="970"/>
      <c r="CK115" s="1000"/>
      <c r="CL115" s="1001"/>
      <c r="CM115" s="1004" t="s">
        <v>464</v>
      </c>
      <c r="CN115" s="1025"/>
      <c r="CO115" s="1025"/>
      <c r="CP115" s="1025"/>
      <c r="CQ115" s="1025"/>
      <c r="CR115" s="1025"/>
      <c r="CS115" s="1025"/>
      <c r="CT115" s="1025"/>
      <c r="CU115" s="1025"/>
      <c r="CV115" s="1025"/>
      <c r="CW115" s="1025"/>
      <c r="CX115" s="1025"/>
      <c r="CY115" s="1025"/>
      <c r="CZ115" s="1025"/>
      <c r="DA115" s="1025"/>
      <c r="DB115" s="1025"/>
      <c r="DC115" s="1025"/>
      <c r="DD115" s="1025"/>
      <c r="DE115" s="1025"/>
      <c r="DF115" s="1006"/>
      <c r="DG115" s="1013" t="s">
        <v>129</v>
      </c>
      <c r="DH115" s="1014"/>
      <c r="DI115" s="1014"/>
      <c r="DJ115" s="1014"/>
      <c r="DK115" s="1015"/>
      <c r="DL115" s="1016" t="s">
        <v>450</v>
      </c>
      <c r="DM115" s="1014"/>
      <c r="DN115" s="1014"/>
      <c r="DO115" s="1014"/>
      <c r="DP115" s="1015"/>
      <c r="DQ115" s="1016" t="s">
        <v>449</v>
      </c>
      <c r="DR115" s="1014"/>
      <c r="DS115" s="1014"/>
      <c r="DT115" s="1014"/>
      <c r="DU115" s="1015"/>
      <c r="DV115" s="1017" t="s">
        <v>462</v>
      </c>
      <c r="DW115" s="1018"/>
      <c r="DX115" s="1018"/>
      <c r="DY115" s="1018"/>
      <c r="DZ115" s="1019"/>
    </row>
    <row r="116" spans="1:130" s="247" customFormat="1" ht="26.25" customHeight="1" x14ac:dyDescent="0.15">
      <c r="A116" s="1011"/>
      <c r="B116" s="1012"/>
      <c r="C116" s="1020" t="s">
        <v>465</v>
      </c>
      <c r="D116" s="1020"/>
      <c r="E116" s="1020"/>
      <c r="F116" s="1020"/>
      <c r="G116" s="1020"/>
      <c r="H116" s="1020"/>
      <c r="I116" s="1020"/>
      <c r="J116" s="1020"/>
      <c r="K116" s="1020"/>
      <c r="L116" s="1020"/>
      <c r="M116" s="1020"/>
      <c r="N116" s="1020"/>
      <c r="O116" s="1020"/>
      <c r="P116" s="1020"/>
      <c r="Q116" s="1020"/>
      <c r="R116" s="1020"/>
      <c r="S116" s="1020"/>
      <c r="T116" s="1020"/>
      <c r="U116" s="1020"/>
      <c r="V116" s="1020"/>
      <c r="W116" s="1020"/>
      <c r="X116" s="1020"/>
      <c r="Y116" s="1020"/>
      <c r="Z116" s="1021"/>
      <c r="AA116" s="1013">
        <v>144</v>
      </c>
      <c r="AB116" s="1014"/>
      <c r="AC116" s="1014"/>
      <c r="AD116" s="1014"/>
      <c r="AE116" s="1015"/>
      <c r="AF116" s="1016">
        <v>15</v>
      </c>
      <c r="AG116" s="1014"/>
      <c r="AH116" s="1014"/>
      <c r="AI116" s="1014"/>
      <c r="AJ116" s="1015"/>
      <c r="AK116" s="1016">
        <v>8</v>
      </c>
      <c r="AL116" s="1014"/>
      <c r="AM116" s="1014"/>
      <c r="AN116" s="1014"/>
      <c r="AO116" s="1015"/>
      <c r="AP116" s="1017">
        <v>0</v>
      </c>
      <c r="AQ116" s="1018"/>
      <c r="AR116" s="1018"/>
      <c r="AS116" s="1018"/>
      <c r="AT116" s="1019"/>
      <c r="AU116" s="955"/>
      <c r="AV116" s="956"/>
      <c r="AW116" s="956"/>
      <c r="AX116" s="956"/>
      <c r="AY116" s="956"/>
      <c r="AZ116" s="1022" t="s">
        <v>466</v>
      </c>
      <c r="BA116" s="1023"/>
      <c r="BB116" s="1023"/>
      <c r="BC116" s="1023"/>
      <c r="BD116" s="1023"/>
      <c r="BE116" s="1023"/>
      <c r="BF116" s="1023"/>
      <c r="BG116" s="1023"/>
      <c r="BH116" s="1023"/>
      <c r="BI116" s="1023"/>
      <c r="BJ116" s="1023"/>
      <c r="BK116" s="1023"/>
      <c r="BL116" s="1023"/>
      <c r="BM116" s="1023"/>
      <c r="BN116" s="1023"/>
      <c r="BO116" s="1023"/>
      <c r="BP116" s="1024"/>
      <c r="BQ116" s="974" t="s">
        <v>443</v>
      </c>
      <c r="BR116" s="975"/>
      <c r="BS116" s="975"/>
      <c r="BT116" s="975"/>
      <c r="BU116" s="975"/>
      <c r="BV116" s="975" t="s">
        <v>456</v>
      </c>
      <c r="BW116" s="975"/>
      <c r="BX116" s="975"/>
      <c r="BY116" s="975"/>
      <c r="BZ116" s="975"/>
      <c r="CA116" s="975" t="s">
        <v>443</v>
      </c>
      <c r="CB116" s="975"/>
      <c r="CC116" s="975"/>
      <c r="CD116" s="975"/>
      <c r="CE116" s="975"/>
      <c r="CF116" s="969" t="s">
        <v>449</v>
      </c>
      <c r="CG116" s="970"/>
      <c r="CH116" s="970"/>
      <c r="CI116" s="970"/>
      <c r="CJ116" s="970"/>
      <c r="CK116" s="1000"/>
      <c r="CL116" s="1001"/>
      <c r="CM116" s="971" t="s">
        <v>467</v>
      </c>
      <c r="CN116" s="972"/>
      <c r="CO116" s="972"/>
      <c r="CP116" s="972"/>
      <c r="CQ116" s="972"/>
      <c r="CR116" s="972"/>
      <c r="CS116" s="972"/>
      <c r="CT116" s="972"/>
      <c r="CU116" s="972"/>
      <c r="CV116" s="972"/>
      <c r="CW116" s="972"/>
      <c r="CX116" s="972"/>
      <c r="CY116" s="972"/>
      <c r="CZ116" s="972"/>
      <c r="DA116" s="972"/>
      <c r="DB116" s="972"/>
      <c r="DC116" s="972"/>
      <c r="DD116" s="972"/>
      <c r="DE116" s="972"/>
      <c r="DF116" s="973"/>
      <c r="DG116" s="1013" t="s">
        <v>456</v>
      </c>
      <c r="DH116" s="1014"/>
      <c r="DI116" s="1014"/>
      <c r="DJ116" s="1014"/>
      <c r="DK116" s="1015"/>
      <c r="DL116" s="1016" t="s">
        <v>449</v>
      </c>
      <c r="DM116" s="1014"/>
      <c r="DN116" s="1014"/>
      <c r="DO116" s="1014"/>
      <c r="DP116" s="1015"/>
      <c r="DQ116" s="1016" t="s">
        <v>129</v>
      </c>
      <c r="DR116" s="1014"/>
      <c r="DS116" s="1014"/>
      <c r="DT116" s="1014"/>
      <c r="DU116" s="1015"/>
      <c r="DV116" s="1017" t="s">
        <v>443</v>
      </c>
      <c r="DW116" s="1018"/>
      <c r="DX116" s="1018"/>
      <c r="DY116" s="1018"/>
      <c r="DZ116" s="1019"/>
    </row>
    <row r="117" spans="1:130" s="247" customFormat="1" ht="26.25" customHeight="1" x14ac:dyDescent="0.15">
      <c r="A117" s="959" t="s">
        <v>191</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1030" t="s">
        <v>468</v>
      </c>
      <c r="Z117" s="941"/>
      <c r="AA117" s="1031">
        <v>4897205</v>
      </c>
      <c r="AB117" s="1032"/>
      <c r="AC117" s="1032"/>
      <c r="AD117" s="1032"/>
      <c r="AE117" s="1033"/>
      <c r="AF117" s="1034">
        <v>4694271</v>
      </c>
      <c r="AG117" s="1032"/>
      <c r="AH117" s="1032"/>
      <c r="AI117" s="1032"/>
      <c r="AJ117" s="1033"/>
      <c r="AK117" s="1034">
        <v>4196502</v>
      </c>
      <c r="AL117" s="1032"/>
      <c r="AM117" s="1032"/>
      <c r="AN117" s="1032"/>
      <c r="AO117" s="1033"/>
      <c r="AP117" s="1035"/>
      <c r="AQ117" s="1036"/>
      <c r="AR117" s="1036"/>
      <c r="AS117" s="1036"/>
      <c r="AT117" s="1037"/>
      <c r="AU117" s="955"/>
      <c r="AV117" s="956"/>
      <c r="AW117" s="956"/>
      <c r="AX117" s="956"/>
      <c r="AY117" s="956"/>
      <c r="AZ117" s="1022" t="s">
        <v>469</v>
      </c>
      <c r="BA117" s="1023"/>
      <c r="BB117" s="1023"/>
      <c r="BC117" s="1023"/>
      <c r="BD117" s="1023"/>
      <c r="BE117" s="1023"/>
      <c r="BF117" s="1023"/>
      <c r="BG117" s="1023"/>
      <c r="BH117" s="1023"/>
      <c r="BI117" s="1023"/>
      <c r="BJ117" s="1023"/>
      <c r="BK117" s="1023"/>
      <c r="BL117" s="1023"/>
      <c r="BM117" s="1023"/>
      <c r="BN117" s="1023"/>
      <c r="BO117" s="1023"/>
      <c r="BP117" s="1024"/>
      <c r="BQ117" s="974" t="s">
        <v>462</v>
      </c>
      <c r="BR117" s="975"/>
      <c r="BS117" s="975"/>
      <c r="BT117" s="975"/>
      <c r="BU117" s="975"/>
      <c r="BV117" s="975" t="s">
        <v>462</v>
      </c>
      <c r="BW117" s="975"/>
      <c r="BX117" s="975"/>
      <c r="BY117" s="975"/>
      <c r="BZ117" s="975"/>
      <c r="CA117" s="975" t="s">
        <v>129</v>
      </c>
      <c r="CB117" s="975"/>
      <c r="CC117" s="975"/>
      <c r="CD117" s="975"/>
      <c r="CE117" s="975"/>
      <c r="CF117" s="969" t="s">
        <v>462</v>
      </c>
      <c r="CG117" s="970"/>
      <c r="CH117" s="970"/>
      <c r="CI117" s="970"/>
      <c r="CJ117" s="970"/>
      <c r="CK117" s="1000"/>
      <c r="CL117" s="1001"/>
      <c r="CM117" s="971" t="s">
        <v>470</v>
      </c>
      <c r="CN117" s="972"/>
      <c r="CO117" s="972"/>
      <c r="CP117" s="972"/>
      <c r="CQ117" s="972"/>
      <c r="CR117" s="972"/>
      <c r="CS117" s="972"/>
      <c r="CT117" s="972"/>
      <c r="CU117" s="972"/>
      <c r="CV117" s="972"/>
      <c r="CW117" s="972"/>
      <c r="CX117" s="972"/>
      <c r="CY117" s="972"/>
      <c r="CZ117" s="972"/>
      <c r="DA117" s="972"/>
      <c r="DB117" s="972"/>
      <c r="DC117" s="972"/>
      <c r="DD117" s="972"/>
      <c r="DE117" s="972"/>
      <c r="DF117" s="973"/>
      <c r="DG117" s="1013" t="s">
        <v>129</v>
      </c>
      <c r="DH117" s="1014"/>
      <c r="DI117" s="1014"/>
      <c r="DJ117" s="1014"/>
      <c r="DK117" s="1015"/>
      <c r="DL117" s="1016" t="s">
        <v>129</v>
      </c>
      <c r="DM117" s="1014"/>
      <c r="DN117" s="1014"/>
      <c r="DO117" s="1014"/>
      <c r="DP117" s="1015"/>
      <c r="DQ117" s="1016" t="s">
        <v>444</v>
      </c>
      <c r="DR117" s="1014"/>
      <c r="DS117" s="1014"/>
      <c r="DT117" s="1014"/>
      <c r="DU117" s="1015"/>
      <c r="DV117" s="1017" t="s">
        <v>443</v>
      </c>
      <c r="DW117" s="1018"/>
      <c r="DX117" s="1018"/>
      <c r="DY117" s="1018"/>
      <c r="DZ117" s="1019"/>
    </row>
    <row r="118" spans="1:130" s="247" customFormat="1" ht="26.25" customHeight="1" x14ac:dyDescent="0.15">
      <c r="A118" s="959" t="s">
        <v>436</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1"/>
      <c r="AA118" s="939" t="s">
        <v>434</v>
      </c>
      <c r="AB118" s="940"/>
      <c r="AC118" s="940"/>
      <c r="AD118" s="940"/>
      <c r="AE118" s="941"/>
      <c r="AF118" s="939" t="s">
        <v>313</v>
      </c>
      <c r="AG118" s="940"/>
      <c r="AH118" s="940"/>
      <c r="AI118" s="940"/>
      <c r="AJ118" s="941"/>
      <c r="AK118" s="939" t="s">
        <v>312</v>
      </c>
      <c r="AL118" s="940"/>
      <c r="AM118" s="940"/>
      <c r="AN118" s="940"/>
      <c r="AO118" s="941"/>
      <c r="AP118" s="1026" t="s">
        <v>435</v>
      </c>
      <c r="AQ118" s="1027"/>
      <c r="AR118" s="1027"/>
      <c r="AS118" s="1027"/>
      <c r="AT118" s="1028"/>
      <c r="AU118" s="955"/>
      <c r="AV118" s="956"/>
      <c r="AW118" s="956"/>
      <c r="AX118" s="956"/>
      <c r="AY118" s="956"/>
      <c r="AZ118" s="1029" t="s">
        <v>471</v>
      </c>
      <c r="BA118" s="1020"/>
      <c r="BB118" s="1020"/>
      <c r="BC118" s="1020"/>
      <c r="BD118" s="1020"/>
      <c r="BE118" s="1020"/>
      <c r="BF118" s="1020"/>
      <c r="BG118" s="1020"/>
      <c r="BH118" s="1020"/>
      <c r="BI118" s="1020"/>
      <c r="BJ118" s="1020"/>
      <c r="BK118" s="1020"/>
      <c r="BL118" s="1020"/>
      <c r="BM118" s="1020"/>
      <c r="BN118" s="1020"/>
      <c r="BO118" s="1020"/>
      <c r="BP118" s="1021"/>
      <c r="BQ118" s="1052" t="s">
        <v>472</v>
      </c>
      <c r="BR118" s="1053"/>
      <c r="BS118" s="1053"/>
      <c r="BT118" s="1053"/>
      <c r="BU118" s="1053"/>
      <c r="BV118" s="1053" t="s">
        <v>472</v>
      </c>
      <c r="BW118" s="1053"/>
      <c r="BX118" s="1053"/>
      <c r="BY118" s="1053"/>
      <c r="BZ118" s="1053"/>
      <c r="CA118" s="1053" t="s">
        <v>462</v>
      </c>
      <c r="CB118" s="1053"/>
      <c r="CC118" s="1053"/>
      <c r="CD118" s="1053"/>
      <c r="CE118" s="1053"/>
      <c r="CF118" s="969" t="s">
        <v>443</v>
      </c>
      <c r="CG118" s="970"/>
      <c r="CH118" s="970"/>
      <c r="CI118" s="970"/>
      <c r="CJ118" s="970"/>
      <c r="CK118" s="1000"/>
      <c r="CL118" s="1001"/>
      <c r="CM118" s="971" t="s">
        <v>473</v>
      </c>
      <c r="CN118" s="972"/>
      <c r="CO118" s="972"/>
      <c r="CP118" s="972"/>
      <c r="CQ118" s="972"/>
      <c r="CR118" s="972"/>
      <c r="CS118" s="972"/>
      <c r="CT118" s="972"/>
      <c r="CU118" s="972"/>
      <c r="CV118" s="972"/>
      <c r="CW118" s="972"/>
      <c r="CX118" s="972"/>
      <c r="CY118" s="972"/>
      <c r="CZ118" s="972"/>
      <c r="DA118" s="972"/>
      <c r="DB118" s="972"/>
      <c r="DC118" s="972"/>
      <c r="DD118" s="972"/>
      <c r="DE118" s="972"/>
      <c r="DF118" s="973"/>
      <c r="DG118" s="1013" t="s">
        <v>462</v>
      </c>
      <c r="DH118" s="1014"/>
      <c r="DI118" s="1014"/>
      <c r="DJ118" s="1014"/>
      <c r="DK118" s="1015"/>
      <c r="DL118" s="1016" t="s">
        <v>444</v>
      </c>
      <c r="DM118" s="1014"/>
      <c r="DN118" s="1014"/>
      <c r="DO118" s="1014"/>
      <c r="DP118" s="1015"/>
      <c r="DQ118" s="1016" t="s">
        <v>462</v>
      </c>
      <c r="DR118" s="1014"/>
      <c r="DS118" s="1014"/>
      <c r="DT118" s="1014"/>
      <c r="DU118" s="1015"/>
      <c r="DV118" s="1017" t="s">
        <v>129</v>
      </c>
      <c r="DW118" s="1018"/>
      <c r="DX118" s="1018"/>
      <c r="DY118" s="1018"/>
      <c r="DZ118" s="1019"/>
    </row>
    <row r="119" spans="1:130" s="247" customFormat="1" ht="26.25" customHeight="1" x14ac:dyDescent="0.15">
      <c r="A119" s="1113" t="s">
        <v>439</v>
      </c>
      <c r="B119" s="999"/>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46">
        <v>5579</v>
      </c>
      <c r="AB119" s="947"/>
      <c r="AC119" s="947"/>
      <c r="AD119" s="947"/>
      <c r="AE119" s="948"/>
      <c r="AF119" s="949">
        <v>6341</v>
      </c>
      <c r="AG119" s="947"/>
      <c r="AH119" s="947"/>
      <c r="AI119" s="947"/>
      <c r="AJ119" s="948"/>
      <c r="AK119" s="949">
        <v>6497</v>
      </c>
      <c r="AL119" s="947"/>
      <c r="AM119" s="947"/>
      <c r="AN119" s="947"/>
      <c r="AO119" s="948"/>
      <c r="AP119" s="950">
        <v>0</v>
      </c>
      <c r="AQ119" s="951"/>
      <c r="AR119" s="951"/>
      <c r="AS119" s="951"/>
      <c r="AT119" s="952"/>
      <c r="AU119" s="957"/>
      <c r="AV119" s="958"/>
      <c r="AW119" s="958"/>
      <c r="AX119" s="958"/>
      <c r="AY119" s="958"/>
      <c r="AZ119" s="278" t="s">
        <v>191</v>
      </c>
      <c r="BA119" s="278"/>
      <c r="BB119" s="278"/>
      <c r="BC119" s="278"/>
      <c r="BD119" s="278"/>
      <c r="BE119" s="278"/>
      <c r="BF119" s="278"/>
      <c r="BG119" s="278"/>
      <c r="BH119" s="278"/>
      <c r="BI119" s="278"/>
      <c r="BJ119" s="278"/>
      <c r="BK119" s="278"/>
      <c r="BL119" s="278"/>
      <c r="BM119" s="278"/>
      <c r="BN119" s="278"/>
      <c r="BO119" s="1030" t="s">
        <v>474</v>
      </c>
      <c r="BP119" s="1061"/>
      <c r="BQ119" s="1052">
        <v>46847505</v>
      </c>
      <c r="BR119" s="1053"/>
      <c r="BS119" s="1053"/>
      <c r="BT119" s="1053"/>
      <c r="BU119" s="1053"/>
      <c r="BV119" s="1053">
        <v>47482715</v>
      </c>
      <c r="BW119" s="1053"/>
      <c r="BX119" s="1053"/>
      <c r="BY119" s="1053"/>
      <c r="BZ119" s="1053"/>
      <c r="CA119" s="1053">
        <v>49408253</v>
      </c>
      <c r="CB119" s="1053"/>
      <c r="CC119" s="1053"/>
      <c r="CD119" s="1053"/>
      <c r="CE119" s="1053"/>
      <c r="CF119" s="1054"/>
      <c r="CG119" s="1055"/>
      <c r="CH119" s="1055"/>
      <c r="CI119" s="1055"/>
      <c r="CJ119" s="1056"/>
      <c r="CK119" s="1002"/>
      <c r="CL119" s="1003"/>
      <c r="CM119" s="1057" t="s">
        <v>475</v>
      </c>
      <c r="CN119" s="1058"/>
      <c r="CO119" s="1058"/>
      <c r="CP119" s="1058"/>
      <c r="CQ119" s="1058"/>
      <c r="CR119" s="1058"/>
      <c r="CS119" s="1058"/>
      <c r="CT119" s="1058"/>
      <c r="CU119" s="1058"/>
      <c r="CV119" s="1058"/>
      <c r="CW119" s="1058"/>
      <c r="CX119" s="1058"/>
      <c r="CY119" s="1058"/>
      <c r="CZ119" s="1058"/>
      <c r="DA119" s="1058"/>
      <c r="DB119" s="1058"/>
      <c r="DC119" s="1058"/>
      <c r="DD119" s="1058"/>
      <c r="DE119" s="1058"/>
      <c r="DF119" s="1059"/>
      <c r="DG119" s="1060" t="s">
        <v>444</v>
      </c>
      <c r="DH119" s="1039"/>
      <c r="DI119" s="1039"/>
      <c r="DJ119" s="1039"/>
      <c r="DK119" s="1040"/>
      <c r="DL119" s="1038" t="s">
        <v>129</v>
      </c>
      <c r="DM119" s="1039"/>
      <c r="DN119" s="1039"/>
      <c r="DO119" s="1039"/>
      <c r="DP119" s="1040"/>
      <c r="DQ119" s="1038" t="s">
        <v>443</v>
      </c>
      <c r="DR119" s="1039"/>
      <c r="DS119" s="1039"/>
      <c r="DT119" s="1039"/>
      <c r="DU119" s="1040"/>
      <c r="DV119" s="1041" t="s">
        <v>443</v>
      </c>
      <c r="DW119" s="1042"/>
      <c r="DX119" s="1042"/>
      <c r="DY119" s="1042"/>
      <c r="DZ119" s="1043"/>
    </row>
    <row r="120" spans="1:130" s="247" customFormat="1" ht="26.25" customHeight="1" x14ac:dyDescent="0.15">
      <c r="A120" s="1114"/>
      <c r="B120" s="1001"/>
      <c r="C120" s="971" t="s">
        <v>446</v>
      </c>
      <c r="D120" s="972"/>
      <c r="E120" s="972"/>
      <c r="F120" s="972"/>
      <c r="G120" s="972"/>
      <c r="H120" s="972"/>
      <c r="I120" s="972"/>
      <c r="J120" s="972"/>
      <c r="K120" s="972"/>
      <c r="L120" s="972"/>
      <c r="M120" s="972"/>
      <c r="N120" s="972"/>
      <c r="O120" s="972"/>
      <c r="P120" s="972"/>
      <c r="Q120" s="972"/>
      <c r="R120" s="972"/>
      <c r="S120" s="972"/>
      <c r="T120" s="972"/>
      <c r="U120" s="972"/>
      <c r="V120" s="972"/>
      <c r="W120" s="972"/>
      <c r="X120" s="972"/>
      <c r="Y120" s="972"/>
      <c r="Z120" s="973"/>
      <c r="AA120" s="1013" t="s">
        <v>444</v>
      </c>
      <c r="AB120" s="1014"/>
      <c r="AC120" s="1014"/>
      <c r="AD120" s="1014"/>
      <c r="AE120" s="1015"/>
      <c r="AF120" s="1016" t="s">
        <v>443</v>
      </c>
      <c r="AG120" s="1014"/>
      <c r="AH120" s="1014"/>
      <c r="AI120" s="1014"/>
      <c r="AJ120" s="1015"/>
      <c r="AK120" s="1016" t="s">
        <v>129</v>
      </c>
      <c r="AL120" s="1014"/>
      <c r="AM120" s="1014"/>
      <c r="AN120" s="1014"/>
      <c r="AO120" s="1015"/>
      <c r="AP120" s="1017" t="s">
        <v>443</v>
      </c>
      <c r="AQ120" s="1018"/>
      <c r="AR120" s="1018"/>
      <c r="AS120" s="1018"/>
      <c r="AT120" s="1019"/>
      <c r="AU120" s="1044" t="s">
        <v>476</v>
      </c>
      <c r="AV120" s="1045"/>
      <c r="AW120" s="1045"/>
      <c r="AX120" s="1045"/>
      <c r="AY120" s="1046"/>
      <c r="AZ120" s="995" t="s">
        <v>477</v>
      </c>
      <c r="BA120" s="944"/>
      <c r="BB120" s="944"/>
      <c r="BC120" s="944"/>
      <c r="BD120" s="944"/>
      <c r="BE120" s="944"/>
      <c r="BF120" s="944"/>
      <c r="BG120" s="944"/>
      <c r="BH120" s="944"/>
      <c r="BI120" s="944"/>
      <c r="BJ120" s="944"/>
      <c r="BK120" s="944"/>
      <c r="BL120" s="944"/>
      <c r="BM120" s="944"/>
      <c r="BN120" s="944"/>
      <c r="BO120" s="944"/>
      <c r="BP120" s="945"/>
      <c r="BQ120" s="981">
        <v>10318067</v>
      </c>
      <c r="BR120" s="982"/>
      <c r="BS120" s="982"/>
      <c r="BT120" s="982"/>
      <c r="BU120" s="982"/>
      <c r="BV120" s="982">
        <v>11881154</v>
      </c>
      <c r="BW120" s="982"/>
      <c r="BX120" s="982"/>
      <c r="BY120" s="982"/>
      <c r="BZ120" s="982"/>
      <c r="CA120" s="982">
        <v>12944117</v>
      </c>
      <c r="CB120" s="982"/>
      <c r="CC120" s="982"/>
      <c r="CD120" s="982"/>
      <c r="CE120" s="982"/>
      <c r="CF120" s="996">
        <v>94.1</v>
      </c>
      <c r="CG120" s="997"/>
      <c r="CH120" s="997"/>
      <c r="CI120" s="997"/>
      <c r="CJ120" s="997"/>
      <c r="CK120" s="1062" t="s">
        <v>478</v>
      </c>
      <c r="CL120" s="1063"/>
      <c r="CM120" s="1063"/>
      <c r="CN120" s="1063"/>
      <c r="CO120" s="1064"/>
      <c r="CP120" s="1070" t="s">
        <v>479</v>
      </c>
      <c r="CQ120" s="1071"/>
      <c r="CR120" s="1071"/>
      <c r="CS120" s="1071"/>
      <c r="CT120" s="1071"/>
      <c r="CU120" s="1071"/>
      <c r="CV120" s="1071"/>
      <c r="CW120" s="1071"/>
      <c r="CX120" s="1071"/>
      <c r="CY120" s="1071"/>
      <c r="CZ120" s="1071"/>
      <c r="DA120" s="1071"/>
      <c r="DB120" s="1071"/>
      <c r="DC120" s="1071"/>
      <c r="DD120" s="1071"/>
      <c r="DE120" s="1071"/>
      <c r="DF120" s="1072"/>
      <c r="DG120" s="981">
        <v>6776912</v>
      </c>
      <c r="DH120" s="982"/>
      <c r="DI120" s="982"/>
      <c r="DJ120" s="982"/>
      <c r="DK120" s="982"/>
      <c r="DL120" s="982">
        <v>6317069</v>
      </c>
      <c r="DM120" s="982"/>
      <c r="DN120" s="982"/>
      <c r="DO120" s="982"/>
      <c r="DP120" s="982"/>
      <c r="DQ120" s="982">
        <v>5783237</v>
      </c>
      <c r="DR120" s="982"/>
      <c r="DS120" s="982"/>
      <c r="DT120" s="982"/>
      <c r="DU120" s="982"/>
      <c r="DV120" s="983">
        <v>42.1</v>
      </c>
      <c r="DW120" s="983"/>
      <c r="DX120" s="983"/>
      <c r="DY120" s="983"/>
      <c r="DZ120" s="984"/>
    </row>
    <row r="121" spans="1:130" s="247" customFormat="1" ht="26.25" customHeight="1" x14ac:dyDescent="0.15">
      <c r="A121" s="1114"/>
      <c r="B121" s="1001"/>
      <c r="C121" s="1022" t="s">
        <v>480</v>
      </c>
      <c r="D121" s="1023"/>
      <c r="E121" s="1023"/>
      <c r="F121" s="1023"/>
      <c r="G121" s="1023"/>
      <c r="H121" s="1023"/>
      <c r="I121" s="1023"/>
      <c r="J121" s="1023"/>
      <c r="K121" s="1023"/>
      <c r="L121" s="1023"/>
      <c r="M121" s="1023"/>
      <c r="N121" s="1023"/>
      <c r="O121" s="1023"/>
      <c r="P121" s="1023"/>
      <c r="Q121" s="1023"/>
      <c r="R121" s="1023"/>
      <c r="S121" s="1023"/>
      <c r="T121" s="1023"/>
      <c r="U121" s="1023"/>
      <c r="V121" s="1023"/>
      <c r="W121" s="1023"/>
      <c r="X121" s="1023"/>
      <c r="Y121" s="1023"/>
      <c r="Z121" s="1024"/>
      <c r="AA121" s="1013" t="s">
        <v>129</v>
      </c>
      <c r="AB121" s="1014"/>
      <c r="AC121" s="1014"/>
      <c r="AD121" s="1014"/>
      <c r="AE121" s="1015"/>
      <c r="AF121" s="1016" t="s">
        <v>444</v>
      </c>
      <c r="AG121" s="1014"/>
      <c r="AH121" s="1014"/>
      <c r="AI121" s="1014"/>
      <c r="AJ121" s="1015"/>
      <c r="AK121" s="1016" t="s">
        <v>443</v>
      </c>
      <c r="AL121" s="1014"/>
      <c r="AM121" s="1014"/>
      <c r="AN121" s="1014"/>
      <c r="AO121" s="1015"/>
      <c r="AP121" s="1017" t="s">
        <v>129</v>
      </c>
      <c r="AQ121" s="1018"/>
      <c r="AR121" s="1018"/>
      <c r="AS121" s="1018"/>
      <c r="AT121" s="1019"/>
      <c r="AU121" s="1047"/>
      <c r="AV121" s="1048"/>
      <c r="AW121" s="1048"/>
      <c r="AX121" s="1048"/>
      <c r="AY121" s="1049"/>
      <c r="AZ121" s="1004" t="s">
        <v>481</v>
      </c>
      <c r="BA121" s="1005"/>
      <c r="BB121" s="1005"/>
      <c r="BC121" s="1005"/>
      <c r="BD121" s="1005"/>
      <c r="BE121" s="1005"/>
      <c r="BF121" s="1005"/>
      <c r="BG121" s="1005"/>
      <c r="BH121" s="1005"/>
      <c r="BI121" s="1005"/>
      <c r="BJ121" s="1005"/>
      <c r="BK121" s="1005"/>
      <c r="BL121" s="1005"/>
      <c r="BM121" s="1005"/>
      <c r="BN121" s="1005"/>
      <c r="BO121" s="1005"/>
      <c r="BP121" s="1006"/>
      <c r="BQ121" s="974">
        <v>1837</v>
      </c>
      <c r="BR121" s="975"/>
      <c r="BS121" s="975"/>
      <c r="BT121" s="975"/>
      <c r="BU121" s="975"/>
      <c r="BV121" s="975">
        <v>139796</v>
      </c>
      <c r="BW121" s="975"/>
      <c r="BX121" s="975"/>
      <c r="BY121" s="975"/>
      <c r="BZ121" s="975"/>
      <c r="CA121" s="975">
        <v>693666</v>
      </c>
      <c r="CB121" s="975"/>
      <c r="CC121" s="975"/>
      <c r="CD121" s="975"/>
      <c r="CE121" s="975"/>
      <c r="CF121" s="969">
        <v>5</v>
      </c>
      <c r="CG121" s="970"/>
      <c r="CH121" s="970"/>
      <c r="CI121" s="970"/>
      <c r="CJ121" s="970"/>
      <c r="CK121" s="1065"/>
      <c r="CL121" s="1066"/>
      <c r="CM121" s="1066"/>
      <c r="CN121" s="1066"/>
      <c r="CO121" s="1067"/>
      <c r="CP121" s="1075" t="s">
        <v>482</v>
      </c>
      <c r="CQ121" s="1076"/>
      <c r="CR121" s="1076"/>
      <c r="CS121" s="1076"/>
      <c r="CT121" s="1076"/>
      <c r="CU121" s="1076"/>
      <c r="CV121" s="1076"/>
      <c r="CW121" s="1076"/>
      <c r="CX121" s="1076"/>
      <c r="CY121" s="1076"/>
      <c r="CZ121" s="1076"/>
      <c r="DA121" s="1076"/>
      <c r="DB121" s="1076"/>
      <c r="DC121" s="1076"/>
      <c r="DD121" s="1076"/>
      <c r="DE121" s="1076"/>
      <c r="DF121" s="1077"/>
      <c r="DG121" s="974">
        <v>1263962</v>
      </c>
      <c r="DH121" s="975"/>
      <c r="DI121" s="975"/>
      <c r="DJ121" s="975"/>
      <c r="DK121" s="975"/>
      <c r="DL121" s="975">
        <v>1065029</v>
      </c>
      <c r="DM121" s="975"/>
      <c r="DN121" s="975"/>
      <c r="DO121" s="975"/>
      <c r="DP121" s="975"/>
      <c r="DQ121" s="975">
        <v>1026086</v>
      </c>
      <c r="DR121" s="975"/>
      <c r="DS121" s="975"/>
      <c r="DT121" s="975"/>
      <c r="DU121" s="975"/>
      <c r="DV121" s="976">
        <v>7.5</v>
      </c>
      <c r="DW121" s="976"/>
      <c r="DX121" s="976"/>
      <c r="DY121" s="976"/>
      <c r="DZ121" s="977"/>
    </row>
    <row r="122" spans="1:130" s="247" customFormat="1" ht="26.25" customHeight="1" x14ac:dyDescent="0.15">
      <c r="A122" s="1114"/>
      <c r="B122" s="1001"/>
      <c r="C122" s="971" t="s">
        <v>459</v>
      </c>
      <c r="D122" s="972"/>
      <c r="E122" s="972"/>
      <c r="F122" s="972"/>
      <c r="G122" s="972"/>
      <c r="H122" s="972"/>
      <c r="I122" s="972"/>
      <c r="J122" s="972"/>
      <c r="K122" s="972"/>
      <c r="L122" s="972"/>
      <c r="M122" s="972"/>
      <c r="N122" s="972"/>
      <c r="O122" s="972"/>
      <c r="P122" s="972"/>
      <c r="Q122" s="972"/>
      <c r="R122" s="972"/>
      <c r="S122" s="972"/>
      <c r="T122" s="972"/>
      <c r="U122" s="972"/>
      <c r="V122" s="972"/>
      <c r="W122" s="972"/>
      <c r="X122" s="972"/>
      <c r="Y122" s="972"/>
      <c r="Z122" s="973"/>
      <c r="AA122" s="1013" t="s">
        <v>472</v>
      </c>
      <c r="AB122" s="1014"/>
      <c r="AC122" s="1014"/>
      <c r="AD122" s="1014"/>
      <c r="AE122" s="1015"/>
      <c r="AF122" s="1016" t="s">
        <v>444</v>
      </c>
      <c r="AG122" s="1014"/>
      <c r="AH122" s="1014"/>
      <c r="AI122" s="1014"/>
      <c r="AJ122" s="1015"/>
      <c r="AK122" s="1016" t="s">
        <v>449</v>
      </c>
      <c r="AL122" s="1014"/>
      <c r="AM122" s="1014"/>
      <c r="AN122" s="1014"/>
      <c r="AO122" s="1015"/>
      <c r="AP122" s="1017" t="s">
        <v>443</v>
      </c>
      <c r="AQ122" s="1018"/>
      <c r="AR122" s="1018"/>
      <c r="AS122" s="1018"/>
      <c r="AT122" s="1019"/>
      <c r="AU122" s="1047"/>
      <c r="AV122" s="1048"/>
      <c r="AW122" s="1048"/>
      <c r="AX122" s="1048"/>
      <c r="AY122" s="1049"/>
      <c r="AZ122" s="1029" t="s">
        <v>483</v>
      </c>
      <c r="BA122" s="1020"/>
      <c r="BB122" s="1020"/>
      <c r="BC122" s="1020"/>
      <c r="BD122" s="1020"/>
      <c r="BE122" s="1020"/>
      <c r="BF122" s="1020"/>
      <c r="BG122" s="1020"/>
      <c r="BH122" s="1020"/>
      <c r="BI122" s="1020"/>
      <c r="BJ122" s="1020"/>
      <c r="BK122" s="1020"/>
      <c r="BL122" s="1020"/>
      <c r="BM122" s="1020"/>
      <c r="BN122" s="1020"/>
      <c r="BO122" s="1020"/>
      <c r="BP122" s="1021"/>
      <c r="BQ122" s="1052">
        <v>32844059</v>
      </c>
      <c r="BR122" s="1053"/>
      <c r="BS122" s="1053"/>
      <c r="BT122" s="1053"/>
      <c r="BU122" s="1053"/>
      <c r="BV122" s="1053">
        <v>34709592</v>
      </c>
      <c r="BW122" s="1053"/>
      <c r="BX122" s="1053"/>
      <c r="BY122" s="1053"/>
      <c r="BZ122" s="1053"/>
      <c r="CA122" s="1053">
        <v>35489297</v>
      </c>
      <c r="CB122" s="1053"/>
      <c r="CC122" s="1053"/>
      <c r="CD122" s="1053"/>
      <c r="CE122" s="1053"/>
      <c r="CF122" s="1073">
        <v>258.10000000000002</v>
      </c>
      <c r="CG122" s="1074"/>
      <c r="CH122" s="1074"/>
      <c r="CI122" s="1074"/>
      <c r="CJ122" s="1074"/>
      <c r="CK122" s="1065"/>
      <c r="CL122" s="1066"/>
      <c r="CM122" s="1066"/>
      <c r="CN122" s="1066"/>
      <c r="CO122" s="1067"/>
      <c r="CP122" s="1075" t="s">
        <v>484</v>
      </c>
      <c r="CQ122" s="1076"/>
      <c r="CR122" s="1076"/>
      <c r="CS122" s="1076"/>
      <c r="CT122" s="1076"/>
      <c r="CU122" s="1076"/>
      <c r="CV122" s="1076"/>
      <c r="CW122" s="1076"/>
      <c r="CX122" s="1076"/>
      <c r="CY122" s="1076"/>
      <c r="CZ122" s="1076"/>
      <c r="DA122" s="1076"/>
      <c r="DB122" s="1076"/>
      <c r="DC122" s="1076"/>
      <c r="DD122" s="1076"/>
      <c r="DE122" s="1076"/>
      <c r="DF122" s="1077"/>
      <c r="DG122" s="974">
        <v>23668</v>
      </c>
      <c r="DH122" s="975"/>
      <c r="DI122" s="975"/>
      <c r="DJ122" s="975"/>
      <c r="DK122" s="975"/>
      <c r="DL122" s="975">
        <v>25781</v>
      </c>
      <c r="DM122" s="975"/>
      <c r="DN122" s="975"/>
      <c r="DO122" s="975"/>
      <c r="DP122" s="975"/>
      <c r="DQ122" s="975">
        <v>31717</v>
      </c>
      <c r="DR122" s="975"/>
      <c r="DS122" s="975"/>
      <c r="DT122" s="975"/>
      <c r="DU122" s="975"/>
      <c r="DV122" s="976">
        <v>0.2</v>
      </c>
      <c r="DW122" s="976"/>
      <c r="DX122" s="976"/>
      <c r="DY122" s="976"/>
      <c r="DZ122" s="977"/>
    </row>
    <row r="123" spans="1:130" s="247" customFormat="1" ht="26.25" customHeight="1" x14ac:dyDescent="0.15">
      <c r="A123" s="1114"/>
      <c r="B123" s="1001"/>
      <c r="C123" s="971" t="s">
        <v>467</v>
      </c>
      <c r="D123" s="972"/>
      <c r="E123" s="972"/>
      <c r="F123" s="972"/>
      <c r="G123" s="972"/>
      <c r="H123" s="972"/>
      <c r="I123" s="972"/>
      <c r="J123" s="972"/>
      <c r="K123" s="972"/>
      <c r="L123" s="972"/>
      <c r="M123" s="972"/>
      <c r="N123" s="972"/>
      <c r="O123" s="972"/>
      <c r="P123" s="972"/>
      <c r="Q123" s="972"/>
      <c r="R123" s="972"/>
      <c r="S123" s="972"/>
      <c r="T123" s="972"/>
      <c r="U123" s="972"/>
      <c r="V123" s="972"/>
      <c r="W123" s="972"/>
      <c r="X123" s="972"/>
      <c r="Y123" s="972"/>
      <c r="Z123" s="973"/>
      <c r="AA123" s="1013" t="s">
        <v>472</v>
      </c>
      <c r="AB123" s="1014"/>
      <c r="AC123" s="1014"/>
      <c r="AD123" s="1014"/>
      <c r="AE123" s="1015"/>
      <c r="AF123" s="1016" t="s">
        <v>444</v>
      </c>
      <c r="AG123" s="1014"/>
      <c r="AH123" s="1014"/>
      <c r="AI123" s="1014"/>
      <c r="AJ123" s="1015"/>
      <c r="AK123" s="1016" t="s">
        <v>443</v>
      </c>
      <c r="AL123" s="1014"/>
      <c r="AM123" s="1014"/>
      <c r="AN123" s="1014"/>
      <c r="AO123" s="1015"/>
      <c r="AP123" s="1017" t="s">
        <v>472</v>
      </c>
      <c r="AQ123" s="1018"/>
      <c r="AR123" s="1018"/>
      <c r="AS123" s="1018"/>
      <c r="AT123" s="1019"/>
      <c r="AU123" s="1050"/>
      <c r="AV123" s="1051"/>
      <c r="AW123" s="1051"/>
      <c r="AX123" s="1051"/>
      <c r="AY123" s="1051"/>
      <c r="AZ123" s="278" t="s">
        <v>191</v>
      </c>
      <c r="BA123" s="278"/>
      <c r="BB123" s="278"/>
      <c r="BC123" s="278"/>
      <c r="BD123" s="278"/>
      <c r="BE123" s="278"/>
      <c r="BF123" s="278"/>
      <c r="BG123" s="278"/>
      <c r="BH123" s="278"/>
      <c r="BI123" s="278"/>
      <c r="BJ123" s="278"/>
      <c r="BK123" s="278"/>
      <c r="BL123" s="278"/>
      <c r="BM123" s="278"/>
      <c r="BN123" s="278"/>
      <c r="BO123" s="1030" t="s">
        <v>485</v>
      </c>
      <c r="BP123" s="1061"/>
      <c r="BQ123" s="1120">
        <v>43163963</v>
      </c>
      <c r="BR123" s="1121"/>
      <c r="BS123" s="1121"/>
      <c r="BT123" s="1121"/>
      <c r="BU123" s="1121"/>
      <c r="BV123" s="1121">
        <v>46730542</v>
      </c>
      <c r="BW123" s="1121"/>
      <c r="BX123" s="1121"/>
      <c r="BY123" s="1121"/>
      <c r="BZ123" s="1121"/>
      <c r="CA123" s="1121">
        <v>49127080</v>
      </c>
      <c r="CB123" s="1121"/>
      <c r="CC123" s="1121"/>
      <c r="CD123" s="1121"/>
      <c r="CE123" s="1121"/>
      <c r="CF123" s="1054"/>
      <c r="CG123" s="1055"/>
      <c r="CH123" s="1055"/>
      <c r="CI123" s="1055"/>
      <c r="CJ123" s="1056"/>
      <c r="CK123" s="1065"/>
      <c r="CL123" s="1066"/>
      <c r="CM123" s="1066"/>
      <c r="CN123" s="1066"/>
      <c r="CO123" s="1067"/>
      <c r="CP123" s="1075" t="s">
        <v>486</v>
      </c>
      <c r="CQ123" s="1076"/>
      <c r="CR123" s="1076"/>
      <c r="CS123" s="1076"/>
      <c r="CT123" s="1076"/>
      <c r="CU123" s="1076"/>
      <c r="CV123" s="1076"/>
      <c r="CW123" s="1076"/>
      <c r="CX123" s="1076"/>
      <c r="CY123" s="1076"/>
      <c r="CZ123" s="1076"/>
      <c r="DA123" s="1076"/>
      <c r="DB123" s="1076"/>
      <c r="DC123" s="1076"/>
      <c r="DD123" s="1076"/>
      <c r="DE123" s="1076"/>
      <c r="DF123" s="1077"/>
      <c r="DG123" s="1013" t="s">
        <v>443</v>
      </c>
      <c r="DH123" s="1014"/>
      <c r="DI123" s="1014"/>
      <c r="DJ123" s="1014"/>
      <c r="DK123" s="1015"/>
      <c r="DL123" s="1016" t="s">
        <v>472</v>
      </c>
      <c r="DM123" s="1014"/>
      <c r="DN123" s="1014"/>
      <c r="DO123" s="1014"/>
      <c r="DP123" s="1015"/>
      <c r="DQ123" s="1016" t="s">
        <v>472</v>
      </c>
      <c r="DR123" s="1014"/>
      <c r="DS123" s="1014"/>
      <c r="DT123" s="1014"/>
      <c r="DU123" s="1015"/>
      <c r="DV123" s="1017" t="s">
        <v>449</v>
      </c>
      <c r="DW123" s="1018"/>
      <c r="DX123" s="1018"/>
      <c r="DY123" s="1018"/>
      <c r="DZ123" s="1019"/>
    </row>
    <row r="124" spans="1:130" s="247" customFormat="1" ht="26.25" customHeight="1" thickBot="1" x14ac:dyDescent="0.2">
      <c r="A124" s="1114"/>
      <c r="B124" s="1001"/>
      <c r="C124" s="971" t="s">
        <v>470</v>
      </c>
      <c r="D124" s="972"/>
      <c r="E124" s="972"/>
      <c r="F124" s="972"/>
      <c r="G124" s="972"/>
      <c r="H124" s="972"/>
      <c r="I124" s="972"/>
      <c r="J124" s="972"/>
      <c r="K124" s="972"/>
      <c r="L124" s="972"/>
      <c r="M124" s="972"/>
      <c r="N124" s="972"/>
      <c r="O124" s="972"/>
      <c r="P124" s="972"/>
      <c r="Q124" s="972"/>
      <c r="R124" s="972"/>
      <c r="S124" s="972"/>
      <c r="T124" s="972"/>
      <c r="U124" s="972"/>
      <c r="V124" s="972"/>
      <c r="W124" s="972"/>
      <c r="X124" s="972"/>
      <c r="Y124" s="972"/>
      <c r="Z124" s="973"/>
      <c r="AA124" s="1013" t="s">
        <v>129</v>
      </c>
      <c r="AB124" s="1014"/>
      <c r="AC124" s="1014"/>
      <c r="AD124" s="1014"/>
      <c r="AE124" s="1015"/>
      <c r="AF124" s="1016" t="s">
        <v>443</v>
      </c>
      <c r="AG124" s="1014"/>
      <c r="AH124" s="1014"/>
      <c r="AI124" s="1014"/>
      <c r="AJ124" s="1015"/>
      <c r="AK124" s="1016" t="s">
        <v>443</v>
      </c>
      <c r="AL124" s="1014"/>
      <c r="AM124" s="1014"/>
      <c r="AN124" s="1014"/>
      <c r="AO124" s="1015"/>
      <c r="AP124" s="1017" t="s">
        <v>443</v>
      </c>
      <c r="AQ124" s="1018"/>
      <c r="AR124" s="1018"/>
      <c r="AS124" s="1018"/>
      <c r="AT124" s="1019"/>
      <c r="AU124" s="1116" t="s">
        <v>487</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v>26.1</v>
      </c>
      <c r="BR124" s="1083"/>
      <c r="BS124" s="1083"/>
      <c r="BT124" s="1083"/>
      <c r="BU124" s="1083"/>
      <c r="BV124" s="1083">
        <v>5.4</v>
      </c>
      <c r="BW124" s="1083"/>
      <c r="BX124" s="1083"/>
      <c r="BY124" s="1083"/>
      <c r="BZ124" s="1083"/>
      <c r="CA124" s="1083">
        <v>2</v>
      </c>
      <c r="CB124" s="1083"/>
      <c r="CC124" s="1083"/>
      <c r="CD124" s="1083"/>
      <c r="CE124" s="1083"/>
      <c r="CF124" s="1084"/>
      <c r="CG124" s="1085"/>
      <c r="CH124" s="1085"/>
      <c r="CI124" s="1085"/>
      <c r="CJ124" s="1086"/>
      <c r="CK124" s="1068"/>
      <c r="CL124" s="1068"/>
      <c r="CM124" s="1068"/>
      <c r="CN124" s="1068"/>
      <c r="CO124" s="1069"/>
      <c r="CP124" s="1075" t="s">
        <v>488</v>
      </c>
      <c r="CQ124" s="1076"/>
      <c r="CR124" s="1076"/>
      <c r="CS124" s="1076"/>
      <c r="CT124" s="1076"/>
      <c r="CU124" s="1076"/>
      <c r="CV124" s="1076"/>
      <c r="CW124" s="1076"/>
      <c r="CX124" s="1076"/>
      <c r="CY124" s="1076"/>
      <c r="CZ124" s="1076"/>
      <c r="DA124" s="1076"/>
      <c r="DB124" s="1076"/>
      <c r="DC124" s="1076"/>
      <c r="DD124" s="1076"/>
      <c r="DE124" s="1076"/>
      <c r="DF124" s="1077"/>
      <c r="DG124" s="1060">
        <v>516019</v>
      </c>
      <c r="DH124" s="1039"/>
      <c r="DI124" s="1039"/>
      <c r="DJ124" s="1039"/>
      <c r="DK124" s="1040"/>
      <c r="DL124" s="1038">
        <v>495363</v>
      </c>
      <c r="DM124" s="1039"/>
      <c r="DN124" s="1039"/>
      <c r="DO124" s="1039"/>
      <c r="DP124" s="1040"/>
      <c r="DQ124" s="1038" t="s">
        <v>443</v>
      </c>
      <c r="DR124" s="1039"/>
      <c r="DS124" s="1039"/>
      <c r="DT124" s="1039"/>
      <c r="DU124" s="1040"/>
      <c r="DV124" s="1041" t="s">
        <v>443</v>
      </c>
      <c r="DW124" s="1042"/>
      <c r="DX124" s="1042"/>
      <c r="DY124" s="1042"/>
      <c r="DZ124" s="1043"/>
    </row>
    <row r="125" spans="1:130" s="247" customFormat="1" ht="26.25" customHeight="1" x14ac:dyDescent="0.15">
      <c r="A125" s="1114"/>
      <c r="B125" s="1001"/>
      <c r="C125" s="971" t="s">
        <v>473</v>
      </c>
      <c r="D125" s="972"/>
      <c r="E125" s="972"/>
      <c r="F125" s="972"/>
      <c r="G125" s="972"/>
      <c r="H125" s="972"/>
      <c r="I125" s="972"/>
      <c r="J125" s="972"/>
      <c r="K125" s="972"/>
      <c r="L125" s="972"/>
      <c r="M125" s="972"/>
      <c r="N125" s="972"/>
      <c r="O125" s="972"/>
      <c r="P125" s="972"/>
      <c r="Q125" s="972"/>
      <c r="R125" s="972"/>
      <c r="S125" s="972"/>
      <c r="T125" s="972"/>
      <c r="U125" s="972"/>
      <c r="V125" s="972"/>
      <c r="W125" s="972"/>
      <c r="X125" s="972"/>
      <c r="Y125" s="972"/>
      <c r="Z125" s="973"/>
      <c r="AA125" s="1013" t="s">
        <v>449</v>
      </c>
      <c r="AB125" s="1014"/>
      <c r="AC125" s="1014"/>
      <c r="AD125" s="1014"/>
      <c r="AE125" s="1015"/>
      <c r="AF125" s="1016" t="s">
        <v>463</v>
      </c>
      <c r="AG125" s="1014"/>
      <c r="AH125" s="1014"/>
      <c r="AI125" s="1014"/>
      <c r="AJ125" s="1015"/>
      <c r="AK125" s="1016" t="s">
        <v>443</v>
      </c>
      <c r="AL125" s="1014"/>
      <c r="AM125" s="1014"/>
      <c r="AN125" s="1014"/>
      <c r="AO125" s="1015"/>
      <c r="AP125" s="1017" t="s">
        <v>443</v>
      </c>
      <c r="AQ125" s="1018"/>
      <c r="AR125" s="1018"/>
      <c r="AS125" s="1018"/>
      <c r="AT125" s="101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8" t="s">
        <v>489</v>
      </c>
      <c r="CL125" s="1063"/>
      <c r="CM125" s="1063"/>
      <c r="CN125" s="1063"/>
      <c r="CO125" s="1064"/>
      <c r="CP125" s="995" t="s">
        <v>490</v>
      </c>
      <c r="CQ125" s="944"/>
      <c r="CR125" s="944"/>
      <c r="CS125" s="944"/>
      <c r="CT125" s="944"/>
      <c r="CU125" s="944"/>
      <c r="CV125" s="944"/>
      <c r="CW125" s="944"/>
      <c r="CX125" s="944"/>
      <c r="CY125" s="944"/>
      <c r="CZ125" s="944"/>
      <c r="DA125" s="944"/>
      <c r="DB125" s="944"/>
      <c r="DC125" s="944"/>
      <c r="DD125" s="944"/>
      <c r="DE125" s="944"/>
      <c r="DF125" s="945"/>
      <c r="DG125" s="981" t="s">
        <v>443</v>
      </c>
      <c r="DH125" s="982"/>
      <c r="DI125" s="982"/>
      <c r="DJ125" s="982"/>
      <c r="DK125" s="982"/>
      <c r="DL125" s="982" t="s">
        <v>443</v>
      </c>
      <c r="DM125" s="982"/>
      <c r="DN125" s="982"/>
      <c r="DO125" s="982"/>
      <c r="DP125" s="982"/>
      <c r="DQ125" s="982" t="s">
        <v>443</v>
      </c>
      <c r="DR125" s="982"/>
      <c r="DS125" s="982"/>
      <c r="DT125" s="982"/>
      <c r="DU125" s="982"/>
      <c r="DV125" s="983" t="s">
        <v>443</v>
      </c>
      <c r="DW125" s="983"/>
      <c r="DX125" s="983"/>
      <c r="DY125" s="983"/>
      <c r="DZ125" s="984"/>
    </row>
    <row r="126" spans="1:130" s="247" customFormat="1" ht="26.25" customHeight="1" thickBot="1" x14ac:dyDescent="0.2">
      <c r="A126" s="1114"/>
      <c r="B126" s="1001"/>
      <c r="C126" s="971" t="s">
        <v>475</v>
      </c>
      <c r="D126" s="972"/>
      <c r="E126" s="972"/>
      <c r="F126" s="972"/>
      <c r="G126" s="972"/>
      <c r="H126" s="972"/>
      <c r="I126" s="972"/>
      <c r="J126" s="972"/>
      <c r="K126" s="972"/>
      <c r="L126" s="972"/>
      <c r="M126" s="972"/>
      <c r="N126" s="972"/>
      <c r="O126" s="972"/>
      <c r="P126" s="972"/>
      <c r="Q126" s="972"/>
      <c r="R126" s="972"/>
      <c r="S126" s="972"/>
      <c r="T126" s="972"/>
      <c r="U126" s="972"/>
      <c r="V126" s="972"/>
      <c r="W126" s="972"/>
      <c r="X126" s="972"/>
      <c r="Y126" s="972"/>
      <c r="Z126" s="973"/>
      <c r="AA126" s="1013" t="s">
        <v>443</v>
      </c>
      <c r="AB126" s="1014"/>
      <c r="AC126" s="1014"/>
      <c r="AD126" s="1014"/>
      <c r="AE126" s="1015"/>
      <c r="AF126" s="1016" t="s">
        <v>443</v>
      </c>
      <c r="AG126" s="1014"/>
      <c r="AH126" s="1014"/>
      <c r="AI126" s="1014"/>
      <c r="AJ126" s="1015"/>
      <c r="AK126" s="1016" t="s">
        <v>443</v>
      </c>
      <c r="AL126" s="1014"/>
      <c r="AM126" s="1014"/>
      <c r="AN126" s="1014"/>
      <c r="AO126" s="1015"/>
      <c r="AP126" s="1017" t="s">
        <v>449</v>
      </c>
      <c r="AQ126" s="1018"/>
      <c r="AR126" s="1018"/>
      <c r="AS126" s="1018"/>
      <c r="AT126" s="101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79"/>
      <c r="CL126" s="1066"/>
      <c r="CM126" s="1066"/>
      <c r="CN126" s="1066"/>
      <c r="CO126" s="1067"/>
      <c r="CP126" s="1004" t="s">
        <v>491</v>
      </c>
      <c r="CQ126" s="1005"/>
      <c r="CR126" s="1005"/>
      <c r="CS126" s="1005"/>
      <c r="CT126" s="1005"/>
      <c r="CU126" s="1005"/>
      <c r="CV126" s="1005"/>
      <c r="CW126" s="1005"/>
      <c r="CX126" s="1005"/>
      <c r="CY126" s="1005"/>
      <c r="CZ126" s="1005"/>
      <c r="DA126" s="1005"/>
      <c r="DB126" s="1005"/>
      <c r="DC126" s="1005"/>
      <c r="DD126" s="1005"/>
      <c r="DE126" s="1005"/>
      <c r="DF126" s="1006"/>
      <c r="DG126" s="974" t="s">
        <v>443</v>
      </c>
      <c r="DH126" s="975"/>
      <c r="DI126" s="975"/>
      <c r="DJ126" s="975"/>
      <c r="DK126" s="975"/>
      <c r="DL126" s="975" t="s">
        <v>443</v>
      </c>
      <c r="DM126" s="975"/>
      <c r="DN126" s="975"/>
      <c r="DO126" s="975"/>
      <c r="DP126" s="975"/>
      <c r="DQ126" s="975" t="s">
        <v>463</v>
      </c>
      <c r="DR126" s="975"/>
      <c r="DS126" s="975"/>
      <c r="DT126" s="975"/>
      <c r="DU126" s="975"/>
      <c r="DV126" s="976" t="s">
        <v>443</v>
      </c>
      <c r="DW126" s="976"/>
      <c r="DX126" s="976"/>
      <c r="DY126" s="976"/>
      <c r="DZ126" s="977"/>
    </row>
    <row r="127" spans="1:130" s="247" customFormat="1" ht="26.25" customHeight="1" x14ac:dyDescent="0.15">
      <c r="A127" s="1115"/>
      <c r="B127" s="1003"/>
      <c r="C127" s="1057" t="s">
        <v>492</v>
      </c>
      <c r="D127" s="1058"/>
      <c r="E127" s="1058"/>
      <c r="F127" s="1058"/>
      <c r="G127" s="1058"/>
      <c r="H127" s="1058"/>
      <c r="I127" s="1058"/>
      <c r="J127" s="1058"/>
      <c r="K127" s="1058"/>
      <c r="L127" s="1058"/>
      <c r="M127" s="1058"/>
      <c r="N127" s="1058"/>
      <c r="O127" s="1058"/>
      <c r="P127" s="1058"/>
      <c r="Q127" s="1058"/>
      <c r="R127" s="1058"/>
      <c r="S127" s="1058"/>
      <c r="T127" s="1058"/>
      <c r="U127" s="1058"/>
      <c r="V127" s="1058"/>
      <c r="W127" s="1058"/>
      <c r="X127" s="1058"/>
      <c r="Y127" s="1058"/>
      <c r="Z127" s="1059"/>
      <c r="AA127" s="1013">
        <v>213</v>
      </c>
      <c r="AB127" s="1014"/>
      <c r="AC127" s="1014"/>
      <c r="AD127" s="1014"/>
      <c r="AE127" s="1015"/>
      <c r="AF127" s="1016">
        <v>191</v>
      </c>
      <c r="AG127" s="1014"/>
      <c r="AH127" s="1014"/>
      <c r="AI127" s="1014"/>
      <c r="AJ127" s="1015"/>
      <c r="AK127" s="1016">
        <v>291</v>
      </c>
      <c r="AL127" s="1014"/>
      <c r="AM127" s="1014"/>
      <c r="AN127" s="1014"/>
      <c r="AO127" s="1015"/>
      <c r="AP127" s="1017">
        <v>0</v>
      </c>
      <c r="AQ127" s="1018"/>
      <c r="AR127" s="1018"/>
      <c r="AS127" s="1018"/>
      <c r="AT127" s="1019"/>
      <c r="AU127" s="283"/>
      <c r="AV127" s="283"/>
      <c r="AW127" s="283"/>
      <c r="AX127" s="1087" t="s">
        <v>493</v>
      </c>
      <c r="AY127" s="1088"/>
      <c r="AZ127" s="1088"/>
      <c r="BA127" s="1088"/>
      <c r="BB127" s="1088"/>
      <c r="BC127" s="1088"/>
      <c r="BD127" s="1088"/>
      <c r="BE127" s="1089"/>
      <c r="BF127" s="1090" t="s">
        <v>494</v>
      </c>
      <c r="BG127" s="1088"/>
      <c r="BH127" s="1088"/>
      <c r="BI127" s="1088"/>
      <c r="BJ127" s="1088"/>
      <c r="BK127" s="1088"/>
      <c r="BL127" s="1089"/>
      <c r="BM127" s="1090" t="s">
        <v>495</v>
      </c>
      <c r="BN127" s="1088"/>
      <c r="BO127" s="1088"/>
      <c r="BP127" s="1088"/>
      <c r="BQ127" s="1088"/>
      <c r="BR127" s="1088"/>
      <c r="BS127" s="1089"/>
      <c r="BT127" s="1090" t="s">
        <v>496</v>
      </c>
      <c r="BU127" s="1088"/>
      <c r="BV127" s="1088"/>
      <c r="BW127" s="1088"/>
      <c r="BX127" s="1088"/>
      <c r="BY127" s="1088"/>
      <c r="BZ127" s="1112"/>
      <c r="CA127" s="283"/>
      <c r="CB127" s="283"/>
      <c r="CC127" s="283"/>
      <c r="CD127" s="284"/>
      <c r="CE127" s="284"/>
      <c r="CF127" s="284"/>
      <c r="CG127" s="281"/>
      <c r="CH127" s="281"/>
      <c r="CI127" s="281"/>
      <c r="CJ127" s="282"/>
      <c r="CK127" s="1079"/>
      <c r="CL127" s="1066"/>
      <c r="CM127" s="1066"/>
      <c r="CN127" s="1066"/>
      <c r="CO127" s="1067"/>
      <c r="CP127" s="1004" t="s">
        <v>497</v>
      </c>
      <c r="CQ127" s="1005"/>
      <c r="CR127" s="1005"/>
      <c r="CS127" s="1005"/>
      <c r="CT127" s="1005"/>
      <c r="CU127" s="1005"/>
      <c r="CV127" s="1005"/>
      <c r="CW127" s="1005"/>
      <c r="CX127" s="1005"/>
      <c r="CY127" s="1005"/>
      <c r="CZ127" s="1005"/>
      <c r="DA127" s="1005"/>
      <c r="DB127" s="1005"/>
      <c r="DC127" s="1005"/>
      <c r="DD127" s="1005"/>
      <c r="DE127" s="1005"/>
      <c r="DF127" s="1006"/>
      <c r="DG127" s="974" t="s">
        <v>443</v>
      </c>
      <c r="DH127" s="975"/>
      <c r="DI127" s="975"/>
      <c r="DJ127" s="975"/>
      <c r="DK127" s="975"/>
      <c r="DL127" s="975" t="s">
        <v>443</v>
      </c>
      <c r="DM127" s="975"/>
      <c r="DN127" s="975"/>
      <c r="DO127" s="975"/>
      <c r="DP127" s="975"/>
      <c r="DQ127" s="975" t="s">
        <v>443</v>
      </c>
      <c r="DR127" s="975"/>
      <c r="DS127" s="975"/>
      <c r="DT127" s="975"/>
      <c r="DU127" s="975"/>
      <c r="DV127" s="976" t="s">
        <v>443</v>
      </c>
      <c r="DW127" s="976"/>
      <c r="DX127" s="976"/>
      <c r="DY127" s="976"/>
      <c r="DZ127" s="977"/>
    </row>
    <row r="128" spans="1:130" s="247" customFormat="1" ht="26.25" customHeight="1" thickBot="1" x14ac:dyDescent="0.2">
      <c r="A128" s="1098" t="s">
        <v>498</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499</v>
      </c>
      <c r="X128" s="1100"/>
      <c r="Y128" s="1100"/>
      <c r="Z128" s="1101"/>
      <c r="AA128" s="1102" t="s">
        <v>443</v>
      </c>
      <c r="AB128" s="1103"/>
      <c r="AC128" s="1103"/>
      <c r="AD128" s="1103"/>
      <c r="AE128" s="1104"/>
      <c r="AF128" s="1105">
        <v>18672</v>
      </c>
      <c r="AG128" s="1103"/>
      <c r="AH128" s="1103"/>
      <c r="AI128" s="1103"/>
      <c r="AJ128" s="1104"/>
      <c r="AK128" s="1105">
        <v>39991</v>
      </c>
      <c r="AL128" s="1103"/>
      <c r="AM128" s="1103"/>
      <c r="AN128" s="1103"/>
      <c r="AO128" s="1104"/>
      <c r="AP128" s="1106"/>
      <c r="AQ128" s="1107"/>
      <c r="AR128" s="1107"/>
      <c r="AS128" s="1107"/>
      <c r="AT128" s="1108"/>
      <c r="AU128" s="283"/>
      <c r="AV128" s="283"/>
      <c r="AW128" s="283"/>
      <c r="AX128" s="943" t="s">
        <v>500</v>
      </c>
      <c r="AY128" s="944"/>
      <c r="AZ128" s="944"/>
      <c r="BA128" s="944"/>
      <c r="BB128" s="944"/>
      <c r="BC128" s="944"/>
      <c r="BD128" s="944"/>
      <c r="BE128" s="945"/>
      <c r="BF128" s="1109" t="s">
        <v>443</v>
      </c>
      <c r="BG128" s="1110"/>
      <c r="BH128" s="1110"/>
      <c r="BI128" s="1110"/>
      <c r="BJ128" s="1110"/>
      <c r="BK128" s="1110"/>
      <c r="BL128" s="1111"/>
      <c r="BM128" s="1109">
        <v>12.65</v>
      </c>
      <c r="BN128" s="1110"/>
      <c r="BO128" s="1110"/>
      <c r="BP128" s="1110"/>
      <c r="BQ128" s="1110"/>
      <c r="BR128" s="1110"/>
      <c r="BS128" s="1111"/>
      <c r="BT128" s="1109">
        <v>20</v>
      </c>
      <c r="BU128" s="1110"/>
      <c r="BV128" s="1110"/>
      <c r="BW128" s="1110"/>
      <c r="BX128" s="1110"/>
      <c r="BY128" s="1110"/>
      <c r="BZ128" s="1134"/>
      <c r="CA128" s="284"/>
      <c r="CB128" s="284"/>
      <c r="CC128" s="284"/>
      <c r="CD128" s="284"/>
      <c r="CE128" s="284"/>
      <c r="CF128" s="284"/>
      <c r="CG128" s="281"/>
      <c r="CH128" s="281"/>
      <c r="CI128" s="281"/>
      <c r="CJ128" s="282"/>
      <c r="CK128" s="1080"/>
      <c r="CL128" s="1081"/>
      <c r="CM128" s="1081"/>
      <c r="CN128" s="1081"/>
      <c r="CO128" s="1082"/>
      <c r="CP128" s="1091" t="s">
        <v>501</v>
      </c>
      <c r="CQ128" s="1092"/>
      <c r="CR128" s="1092"/>
      <c r="CS128" s="1092"/>
      <c r="CT128" s="1092"/>
      <c r="CU128" s="1092"/>
      <c r="CV128" s="1092"/>
      <c r="CW128" s="1092"/>
      <c r="CX128" s="1092"/>
      <c r="CY128" s="1092"/>
      <c r="CZ128" s="1092"/>
      <c r="DA128" s="1092"/>
      <c r="DB128" s="1092"/>
      <c r="DC128" s="1092"/>
      <c r="DD128" s="1092"/>
      <c r="DE128" s="1092"/>
      <c r="DF128" s="1093"/>
      <c r="DG128" s="1094" t="s">
        <v>472</v>
      </c>
      <c r="DH128" s="1095"/>
      <c r="DI128" s="1095"/>
      <c r="DJ128" s="1095"/>
      <c r="DK128" s="1095"/>
      <c r="DL128" s="1095" t="s">
        <v>129</v>
      </c>
      <c r="DM128" s="1095"/>
      <c r="DN128" s="1095"/>
      <c r="DO128" s="1095"/>
      <c r="DP128" s="1095"/>
      <c r="DQ128" s="1095" t="s">
        <v>456</v>
      </c>
      <c r="DR128" s="1095"/>
      <c r="DS128" s="1095"/>
      <c r="DT128" s="1095"/>
      <c r="DU128" s="1095"/>
      <c r="DV128" s="1096" t="s">
        <v>443</v>
      </c>
      <c r="DW128" s="1096"/>
      <c r="DX128" s="1096"/>
      <c r="DY128" s="1096"/>
      <c r="DZ128" s="1097"/>
    </row>
    <row r="129" spans="1:131" s="247" customFormat="1" ht="26.25" customHeight="1" x14ac:dyDescent="0.15">
      <c r="A129" s="985" t="s">
        <v>107</v>
      </c>
      <c r="B129" s="986"/>
      <c r="C129" s="986"/>
      <c r="D129" s="986"/>
      <c r="E129" s="986"/>
      <c r="F129" s="986"/>
      <c r="G129" s="986"/>
      <c r="H129" s="986"/>
      <c r="I129" s="986"/>
      <c r="J129" s="986"/>
      <c r="K129" s="986"/>
      <c r="L129" s="986"/>
      <c r="M129" s="986"/>
      <c r="N129" s="986"/>
      <c r="O129" s="986"/>
      <c r="P129" s="986"/>
      <c r="Q129" s="986"/>
      <c r="R129" s="986"/>
      <c r="S129" s="986"/>
      <c r="T129" s="986"/>
      <c r="U129" s="986"/>
      <c r="V129" s="986"/>
      <c r="W129" s="1128" t="s">
        <v>502</v>
      </c>
      <c r="X129" s="1129"/>
      <c r="Y129" s="1129"/>
      <c r="Z129" s="1130"/>
      <c r="AA129" s="1013">
        <v>17522143</v>
      </c>
      <c r="AB129" s="1014"/>
      <c r="AC129" s="1014"/>
      <c r="AD129" s="1014"/>
      <c r="AE129" s="1015"/>
      <c r="AF129" s="1016">
        <v>17154569</v>
      </c>
      <c r="AG129" s="1014"/>
      <c r="AH129" s="1014"/>
      <c r="AI129" s="1014"/>
      <c r="AJ129" s="1015"/>
      <c r="AK129" s="1016">
        <v>16946982</v>
      </c>
      <c r="AL129" s="1014"/>
      <c r="AM129" s="1014"/>
      <c r="AN129" s="1014"/>
      <c r="AO129" s="1015"/>
      <c r="AP129" s="1131"/>
      <c r="AQ129" s="1132"/>
      <c r="AR129" s="1132"/>
      <c r="AS129" s="1132"/>
      <c r="AT129" s="1133"/>
      <c r="AU129" s="285"/>
      <c r="AV129" s="285"/>
      <c r="AW129" s="285"/>
      <c r="AX129" s="1122" t="s">
        <v>503</v>
      </c>
      <c r="AY129" s="1005"/>
      <c r="AZ129" s="1005"/>
      <c r="BA129" s="1005"/>
      <c r="BB129" s="1005"/>
      <c r="BC129" s="1005"/>
      <c r="BD129" s="1005"/>
      <c r="BE129" s="1006"/>
      <c r="BF129" s="1123" t="s">
        <v>504</v>
      </c>
      <c r="BG129" s="1124"/>
      <c r="BH129" s="1124"/>
      <c r="BI129" s="1124"/>
      <c r="BJ129" s="1124"/>
      <c r="BK129" s="1124"/>
      <c r="BL129" s="1125"/>
      <c r="BM129" s="1123">
        <v>17.649999999999999</v>
      </c>
      <c r="BN129" s="1124"/>
      <c r="BO129" s="1124"/>
      <c r="BP129" s="1124"/>
      <c r="BQ129" s="1124"/>
      <c r="BR129" s="1124"/>
      <c r="BS129" s="1125"/>
      <c r="BT129" s="1123">
        <v>30</v>
      </c>
      <c r="BU129" s="1126"/>
      <c r="BV129" s="1126"/>
      <c r="BW129" s="1126"/>
      <c r="BX129" s="1126"/>
      <c r="BY129" s="1126"/>
      <c r="BZ129" s="112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5" t="s">
        <v>505</v>
      </c>
      <c r="B130" s="986"/>
      <c r="C130" s="986"/>
      <c r="D130" s="986"/>
      <c r="E130" s="986"/>
      <c r="F130" s="986"/>
      <c r="G130" s="986"/>
      <c r="H130" s="986"/>
      <c r="I130" s="986"/>
      <c r="J130" s="986"/>
      <c r="K130" s="986"/>
      <c r="L130" s="986"/>
      <c r="M130" s="986"/>
      <c r="N130" s="986"/>
      <c r="O130" s="986"/>
      <c r="P130" s="986"/>
      <c r="Q130" s="986"/>
      <c r="R130" s="986"/>
      <c r="S130" s="986"/>
      <c r="T130" s="986"/>
      <c r="U130" s="986"/>
      <c r="V130" s="986"/>
      <c r="W130" s="1128" t="s">
        <v>506</v>
      </c>
      <c r="X130" s="1129"/>
      <c r="Y130" s="1129"/>
      <c r="Z130" s="1130"/>
      <c r="AA130" s="1013">
        <v>3428972</v>
      </c>
      <c r="AB130" s="1014"/>
      <c r="AC130" s="1014"/>
      <c r="AD130" s="1014"/>
      <c r="AE130" s="1015"/>
      <c r="AF130" s="1016">
        <v>3378919</v>
      </c>
      <c r="AG130" s="1014"/>
      <c r="AH130" s="1014"/>
      <c r="AI130" s="1014"/>
      <c r="AJ130" s="1015"/>
      <c r="AK130" s="1016">
        <v>3197622</v>
      </c>
      <c r="AL130" s="1014"/>
      <c r="AM130" s="1014"/>
      <c r="AN130" s="1014"/>
      <c r="AO130" s="1015"/>
      <c r="AP130" s="1131"/>
      <c r="AQ130" s="1132"/>
      <c r="AR130" s="1132"/>
      <c r="AS130" s="1132"/>
      <c r="AT130" s="1133"/>
      <c r="AU130" s="285"/>
      <c r="AV130" s="285"/>
      <c r="AW130" s="285"/>
      <c r="AX130" s="1122" t="s">
        <v>507</v>
      </c>
      <c r="AY130" s="1005"/>
      <c r="AZ130" s="1005"/>
      <c r="BA130" s="1005"/>
      <c r="BB130" s="1005"/>
      <c r="BC130" s="1005"/>
      <c r="BD130" s="1005"/>
      <c r="BE130" s="1006"/>
      <c r="BF130" s="1159">
        <v>8.9</v>
      </c>
      <c r="BG130" s="1160"/>
      <c r="BH130" s="1160"/>
      <c r="BI130" s="1160"/>
      <c r="BJ130" s="1160"/>
      <c r="BK130" s="1160"/>
      <c r="BL130" s="1161"/>
      <c r="BM130" s="1159">
        <v>25</v>
      </c>
      <c r="BN130" s="1160"/>
      <c r="BO130" s="1160"/>
      <c r="BP130" s="1160"/>
      <c r="BQ130" s="1160"/>
      <c r="BR130" s="1160"/>
      <c r="BS130" s="1161"/>
      <c r="BT130" s="1159">
        <v>35</v>
      </c>
      <c r="BU130" s="1162"/>
      <c r="BV130" s="1162"/>
      <c r="BW130" s="1162"/>
      <c r="BX130" s="1162"/>
      <c r="BY130" s="1162"/>
      <c r="BZ130" s="116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4"/>
      <c r="B131" s="1165"/>
      <c r="C131" s="1165"/>
      <c r="D131" s="1165"/>
      <c r="E131" s="1165"/>
      <c r="F131" s="1165"/>
      <c r="G131" s="1165"/>
      <c r="H131" s="1165"/>
      <c r="I131" s="1165"/>
      <c r="J131" s="1165"/>
      <c r="K131" s="1165"/>
      <c r="L131" s="1165"/>
      <c r="M131" s="1165"/>
      <c r="N131" s="1165"/>
      <c r="O131" s="1165"/>
      <c r="P131" s="1165"/>
      <c r="Q131" s="1165"/>
      <c r="R131" s="1165"/>
      <c r="S131" s="1165"/>
      <c r="T131" s="1165"/>
      <c r="U131" s="1165"/>
      <c r="V131" s="1165"/>
      <c r="W131" s="1166" t="s">
        <v>508</v>
      </c>
      <c r="X131" s="1167"/>
      <c r="Y131" s="1167"/>
      <c r="Z131" s="1168"/>
      <c r="AA131" s="1060">
        <v>14093171</v>
      </c>
      <c r="AB131" s="1039"/>
      <c r="AC131" s="1039"/>
      <c r="AD131" s="1039"/>
      <c r="AE131" s="1040"/>
      <c r="AF131" s="1038">
        <v>13775650</v>
      </c>
      <c r="AG131" s="1039"/>
      <c r="AH131" s="1039"/>
      <c r="AI131" s="1039"/>
      <c r="AJ131" s="1040"/>
      <c r="AK131" s="1038">
        <v>13749360</v>
      </c>
      <c r="AL131" s="1039"/>
      <c r="AM131" s="1039"/>
      <c r="AN131" s="1039"/>
      <c r="AO131" s="1040"/>
      <c r="AP131" s="1169"/>
      <c r="AQ131" s="1170"/>
      <c r="AR131" s="1170"/>
      <c r="AS131" s="1170"/>
      <c r="AT131" s="1171"/>
      <c r="AU131" s="285"/>
      <c r="AV131" s="285"/>
      <c r="AW131" s="285"/>
      <c r="AX131" s="1141" t="s">
        <v>509</v>
      </c>
      <c r="AY131" s="1092"/>
      <c r="AZ131" s="1092"/>
      <c r="BA131" s="1092"/>
      <c r="BB131" s="1092"/>
      <c r="BC131" s="1092"/>
      <c r="BD131" s="1092"/>
      <c r="BE131" s="1093"/>
      <c r="BF131" s="1142">
        <v>2</v>
      </c>
      <c r="BG131" s="1143"/>
      <c r="BH131" s="1143"/>
      <c r="BI131" s="1143"/>
      <c r="BJ131" s="1143"/>
      <c r="BK131" s="1143"/>
      <c r="BL131" s="1144"/>
      <c r="BM131" s="1142">
        <v>350</v>
      </c>
      <c r="BN131" s="1143"/>
      <c r="BO131" s="1143"/>
      <c r="BP131" s="1143"/>
      <c r="BQ131" s="1143"/>
      <c r="BR131" s="1143"/>
      <c r="BS131" s="1144"/>
      <c r="BT131" s="1145"/>
      <c r="BU131" s="1146"/>
      <c r="BV131" s="1146"/>
      <c r="BW131" s="1146"/>
      <c r="BX131" s="1146"/>
      <c r="BY131" s="1146"/>
      <c r="BZ131" s="114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8" t="s">
        <v>510</v>
      </c>
      <c r="B132" s="1149"/>
      <c r="C132" s="1149"/>
      <c r="D132" s="1149"/>
      <c r="E132" s="1149"/>
      <c r="F132" s="1149"/>
      <c r="G132" s="1149"/>
      <c r="H132" s="1149"/>
      <c r="I132" s="1149"/>
      <c r="J132" s="1149"/>
      <c r="K132" s="1149"/>
      <c r="L132" s="1149"/>
      <c r="M132" s="1149"/>
      <c r="N132" s="1149"/>
      <c r="O132" s="1149"/>
      <c r="P132" s="1149"/>
      <c r="Q132" s="1149"/>
      <c r="R132" s="1149"/>
      <c r="S132" s="1149"/>
      <c r="T132" s="1149"/>
      <c r="U132" s="1149"/>
      <c r="V132" s="1152" t="s">
        <v>511</v>
      </c>
      <c r="W132" s="1152"/>
      <c r="X132" s="1152"/>
      <c r="Y132" s="1152"/>
      <c r="Z132" s="1153"/>
      <c r="AA132" s="1154">
        <v>10.418045729999999</v>
      </c>
      <c r="AB132" s="1155"/>
      <c r="AC132" s="1155"/>
      <c r="AD132" s="1155"/>
      <c r="AE132" s="1156"/>
      <c r="AF132" s="1157">
        <v>9.4128407729999992</v>
      </c>
      <c r="AG132" s="1155"/>
      <c r="AH132" s="1155"/>
      <c r="AI132" s="1155"/>
      <c r="AJ132" s="1156"/>
      <c r="AK132" s="1157">
        <v>6.9740627929999999</v>
      </c>
      <c r="AL132" s="1155"/>
      <c r="AM132" s="1155"/>
      <c r="AN132" s="1155"/>
      <c r="AO132" s="1156"/>
      <c r="AP132" s="1054"/>
      <c r="AQ132" s="1055"/>
      <c r="AR132" s="1055"/>
      <c r="AS132" s="1055"/>
      <c r="AT132" s="115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0"/>
      <c r="B133" s="1151"/>
      <c r="C133" s="1151"/>
      <c r="D133" s="1151"/>
      <c r="E133" s="1151"/>
      <c r="F133" s="1151"/>
      <c r="G133" s="1151"/>
      <c r="H133" s="1151"/>
      <c r="I133" s="1151"/>
      <c r="J133" s="1151"/>
      <c r="K133" s="1151"/>
      <c r="L133" s="1151"/>
      <c r="M133" s="1151"/>
      <c r="N133" s="1151"/>
      <c r="O133" s="1151"/>
      <c r="P133" s="1151"/>
      <c r="Q133" s="1151"/>
      <c r="R133" s="1151"/>
      <c r="S133" s="1151"/>
      <c r="T133" s="1151"/>
      <c r="U133" s="1151"/>
      <c r="V133" s="1135" t="s">
        <v>512</v>
      </c>
      <c r="W133" s="1135"/>
      <c r="X133" s="1135"/>
      <c r="Y133" s="1135"/>
      <c r="Z133" s="1136"/>
      <c r="AA133" s="1137">
        <v>11.1</v>
      </c>
      <c r="AB133" s="1138"/>
      <c r="AC133" s="1138"/>
      <c r="AD133" s="1138"/>
      <c r="AE133" s="1139"/>
      <c r="AF133" s="1137">
        <v>10.199999999999999</v>
      </c>
      <c r="AG133" s="1138"/>
      <c r="AH133" s="1138"/>
      <c r="AI133" s="1138"/>
      <c r="AJ133" s="1139"/>
      <c r="AK133" s="1137">
        <v>8.9</v>
      </c>
      <c r="AL133" s="1138"/>
      <c r="AM133" s="1138"/>
      <c r="AN133" s="1138"/>
      <c r="AO133" s="1139"/>
      <c r="AP133" s="1084"/>
      <c r="AQ133" s="1085"/>
      <c r="AR133" s="1085"/>
      <c r="AS133" s="1085"/>
      <c r="AT133" s="114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yUhJapyJ+ukjH/z88393Eg0cE7TjbXIoZcVRc9srebzUdN1k50fG5ExQga9KZApd9S1JqcN8nr1twEFurfexw==" saltValue="FgfbesA2mxHFNzSdTrjR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Z76"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I1xLxnKY6O5Tc8aZJPp3KG9mbuLOYfxNCml5bG91h3hspT9kGGDVB66RAFRkGQarWCYsnqq5QtA+fHdEFO8sA==" saltValue="X01ui0W71Ad7pvkr4585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R61"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RurifaEfLx9MyaSC3Q9IlAJjWJ6CkJvdTUnoQ5DZOp2LapbzwmfS/YN4h+BPvp38E6m01myC0hCUcv/kr5jBg==" saltValue="6sKHWAtbzsNokkIEcW1W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5"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6"/>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7" t="s">
        <v>521</v>
      </c>
      <c r="AL9" s="1178"/>
      <c r="AM9" s="1178"/>
      <c r="AN9" s="1179"/>
      <c r="AO9" s="313">
        <v>4263014</v>
      </c>
      <c r="AP9" s="313">
        <v>72327</v>
      </c>
      <c r="AQ9" s="314">
        <v>73117</v>
      </c>
      <c r="AR9" s="315">
        <v>-1.1000000000000001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7" t="s">
        <v>522</v>
      </c>
      <c r="AL10" s="1178"/>
      <c r="AM10" s="1178"/>
      <c r="AN10" s="1179"/>
      <c r="AO10" s="316">
        <v>37106</v>
      </c>
      <c r="AP10" s="316">
        <v>630</v>
      </c>
      <c r="AQ10" s="317">
        <v>5871</v>
      </c>
      <c r="AR10" s="318">
        <v>-89.3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7" t="s">
        <v>523</v>
      </c>
      <c r="AL11" s="1178"/>
      <c r="AM11" s="1178"/>
      <c r="AN11" s="1179"/>
      <c r="AO11" s="316">
        <v>689951</v>
      </c>
      <c r="AP11" s="316">
        <v>11706</v>
      </c>
      <c r="AQ11" s="317">
        <v>5513</v>
      </c>
      <c r="AR11" s="318">
        <v>112.3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7" t="s">
        <v>524</v>
      </c>
      <c r="AL12" s="1178"/>
      <c r="AM12" s="1178"/>
      <c r="AN12" s="1179"/>
      <c r="AO12" s="316" t="s">
        <v>525</v>
      </c>
      <c r="AP12" s="316" t="s">
        <v>525</v>
      </c>
      <c r="AQ12" s="317">
        <v>1308</v>
      </c>
      <c r="AR12" s="318" t="s">
        <v>525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7" t="s">
        <v>526</v>
      </c>
      <c r="AL13" s="1178"/>
      <c r="AM13" s="1178"/>
      <c r="AN13" s="1179"/>
      <c r="AO13" s="316" t="s">
        <v>525</v>
      </c>
      <c r="AP13" s="316" t="s">
        <v>525</v>
      </c>
      <c r="AQ13" s="317">
        <v>3</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7" t="s">
        <v>527</v>
      </c>
      <c r="AL14" s="1178"/>
      <c r="AM14" s="1178"/>
      <c r="AN14" s="1179"/>
      <c r="AO14" s="316">
        <v>156653</v>
      </c>
      <c r="AP14" s="316">
        <v>2658</v>
      </c>
      <c r="AQ14" s="317">
        <v>2952</v>
      </c>
      <c r="AR14" s="318">
        <v>-10</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7" t="s">
        <v>528</v>
      </c>
      <c r="AL15" s="1178"/>
      <c r="AM15" s="1178"/>
      <c r="AN15" s="1179"/>
      <c r="AO15" s="316">
        <v>27800</v>
      </c>
      <c r="AP15" s="316">
        <v>472</v>
      </c>
      <c r="AQ15" s="317">
        <v>1788</v>
      </c>
      <c r="AR15" s="318">
        <v>-73.599999999999994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0" t="s">
        <v>529</v>
      </c>
      <c r="AL16" s="1181"/>
      <c r="AM16" s="1181"/>
      <c r="AN16" s="1182"/>
      <c r="AO16" s="316">
        <v>-376228</v>
      </c>
      <c r="AP16" s="316">
        <v>-6383</v>
      </c>
      <c r="AQ16" s="317">
        <v>-6565</v>
      </c>
      <c r="AR16" s="318">
        <v>-2.8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0" t="s">
        <v>191</v>
      </c>
      <c r="AL17" s="1181"/>
      <c r="AM17" s="1181"/>
      <c r="AN17" s="1182"/>
      <c r="AO17" s="316">
        <v>4798296</v>
      </c>
      <c r="AP17" s="316">
        <v>81408</v>
      </c>
      <c r="AQ17" s="317">
        <v>83986</v>
      </c>
      <c r="AR17" s="318">
        <v>-3.1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2" t="s">
        <v>534</v>
      </c>
      <c r="AL21" s="1173"/>
      <c r="AM21" s="1173"/>
      <c r="AN21" s="1174"/>
      <c r="AO21" s="328">
        <v>7.19</v>
      </c>
      <c r="AP21" s="329">
        <v>8.24</v>
      </c>
      <c r="AQ21" s="330">
        <v>-1.05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2" t="s">
        <v>535</v>
      </c>
      <c r="AL22" s="1173"/>
      <c r="AM22" s="1173"/>
      <c r="AN22" s="1174"/>
      <c r="AO22" s="333">
        <v>98.9</v>
      </c>
      <c r="AP22" s="334">
        <v>98.1</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5"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6"/>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8" t="s">
        <v>539</v>
      </c>
      <c r="AL32" s="1189"/>
      <c r="AM32" s="1189"/>
      <c r="AN32" s="1190"/>
      <c r="AO32" s="343">
        <v>3564695</v>
      </c>
      <c r="AP32" s="343">
        <v>60479</v>
      </c>
      <c r="AQ32" s="344">
        <v>53780</v>
      </c>
      <c r="AR32" s="345">
        <v>12.5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8" t="s">
        <v>540</v>
      </c>
      <c r="AL33" s="1189"/>
      <c r="AM33" s="1189"/>
      <c r="AN33" s="1190"/>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8" t="s">
        <v>541</v>
      </c>
      <c r="AL34" s="1189"/>
      <c r="AM34" s="1189"/>
      <c r="AN34" s="1190"/>
      <c r="AO34" s="343" t="s">
        <v>525</v>
      </c>
      <c r="AP34" s="343" t="s">
        <v>525</v>
      </c>
      <c r="AQ34" s="344">
        <v>5</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8" t="s">
        <v>542</v>
      </c>
      <c r="AL35" s="1189"/>
      <c r="AM35" s="1189"/>
      <c r="AN35" s="1190"/>
      <c r="AO35" s="343">
        <v>553390</v>
      </c>
      <c r="AP35" s="343">
        <v>9389</v>
      </c>
      <c r="AQ35" s="344">
        <v>13935</v>
      </c>
      <c r="AR35" s="345">
        <v>-32.6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8" t="s">
        <v>543</v>
      </c>
      <c r="AL36" s="1189"/>
      <c r="AM36" s="1189"/>
      <c r="AN36" s="1190"/>
      <c r="AO36" s="343">
        <v>71621</v>
      </c>
      <c r="AP36" s="343">
        <v>1215</v>
      </c>
      <c r="AQ36" s="344">
        <v>1226</v>
      </c>
      <c r="AR36" s="345">
        <v>-0.9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8" t="s">
        <v>544</v>
      </c>
      <c r="AL37" s="1189"/>
      <c r="AM37" s="1189"/>
      <c r="AN37" s="1190"/>
      <c r="AO37" s="343">
        <v>6788</v>
      </c>
      <c r="AP37" s="343">
        <v>115</v>
      </c>
      <c r="AQ37" s="344">
        <v>824</v>
      </c>
      <c r="AR37" s="345">
        <v>-86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1" t="s">
        <v>545</v>
      </c>
      <c r="AL38" s="1192"/>
      <c r="AM38" s="1192"/>
      <c r="AN38" s="1193"/>
      <c r="AO38" s="346">
        <v>8</v>
      </c>
      <c r="AP38" s="346">
        <v>0</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1" t="s">
        <v>546</v>
      </c>
      <c r="AL39" s="1192"/>
      <c r="AM39" s="1192"/>
      <c r="AN39" s="1193"/>
      <c r="AO39" s="343">
        <v>-39991</v>
      </c>
      <c r="AP39" s="343">
        <v>-678</v>
      </c>
      <c r="AQ39" s="344">
        <v>-3983</v>
      </c>
      <c r="AR39" s="345">
        <v>-83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8" t="s">
        <v>547</v>
      </c>
      <c r="AL40" s="1189"/>
      <c r="AM40" s="1189"/>
      <c r="AN40" s="1190"/>
      <c r="AO40" s="343">
        <v>-3197622</v>
      </c>
      <c r="AP40" s="343">
        <v>-54251</v>
      </c>
      <c r="AQ40" s="344">
        <v>-48081</v>
      </c>
      <c r="AR40" s="345">
        <v>12.8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4" t="s">
        <v>304</v>
      </c>
      <c r="AL41" s="1195"/>
      <c r="AM41" s="1195"/>
      <c r="AN41" s="1196"/>
      <c r="AO41" s="343">
        <v>958889</v>
      </c>
      <c r="AP41" s="343">
        <v>16269</v>
      </c>
      <c r="AQ41" s="344">
        <v>17707</v>
      </c>
      <c r="AR41" s="345">
        <v>-8.1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3" t="s">
        <v>516</v>
      </c>
      <c r="AN49" s="1185" t="s">
        <v>551</v>
      </c>
      <c r="AO49" s="1186"/>
      <c r="AP49" s="1186"/>
      <c r="AQ49" s="1186"/>
      <c r="AR49" s="118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4"/>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3000750</v>
      </c>
      <c r="AN51" s="365">
        <v>49274</v>
      </c>
      <c r="AO51" s="366">
        <v>-8.4</v>
      </c>
      <c r="AP51" s="367">
        <v>92247</v>
      </c>
      <c r="AQ51" s="368">
        <v>39.200000000000003</v>
      </c>
      <c r="AR51" s="369">
        <v>-47.6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311966</v>
      </c>
      <c r="AN52" s="373">
        <v>5123</v>
      </c>
      <c r="AO52" s="374">
        <v>-72.099999999999994</v>
      </c>
      <c r="AP52" s="375">
        <v>37204</v>
      </c>
      <c r="AQ52" s="376">
        <v>16.899999999999999</v>
      </c>
      <c r="AR52" s="377">
        <v>-89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2635165</v>
      </c>
      <c r="AN53" s="365">
        <v>43703</v>
      </c>
      <c r="AO53" s="366">
        <v>-11.3</v>
      </c>
      <c r="AP53" s="367">
        <v>67319</v>
      </c>
      <c r="AQ53" s="368">
        <v>-27</v>
      </c>
      <c r="AR53" s="369">
        <v>15.7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524101</v>
      </c>
      <c r="AN54" s="373">
        <v>8692</v>
      </c>
      <c r="AO54" s="374">
        <v>69.7</v>
      </c>
      <c r="AP54" s="375">
        <v>38101</v>
      </c>
      <c r="AQ54" s="376">
        <v>2.4</v>
      </c>
      <c r="AR54" s="377">
        <v>67.3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3501052</v>
      </c>
      <c r="AN55" s="365">
        <v>58616</v>
      </c>
      <c r="AO55" s="366">
        <v>34.1</v>
      </c>
      <c r="AP55" s="367">
        <v>70615</v>
      </c>
      <c r="AQ55" s="368">
        <v>4.9000000000000004</v>
      </c>
      <c r="AR55" s="369">
        <v>29.2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844986</v>
      </c>
      <c r="AN56" s="373">
        <v>14147</v>
      </c>
      <c r="AO56" s="374">
        <v>62.8</v>
      </c>
      <c r="AP56" s="375">
        <v>37382</v>
      </c>
      <c r="AQ56" s="376">
        <v>-1.9</v>
      </c>
      <c r="AR56" s="377">
        <v>64.7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8404554</v>
      </c>
      <c r="AN57" s="365">
        <v>141305</v>
      </c>
      <c r="AO57" s="366">
        <v>141.1</v>
      </c>
      <c r="AP57" s="367">
        <v>69185</v>
      </c>
      <c r="AQ57" s="368">
        <v>-2</v>
      </c>
      <c r="AR57" s="369">
        <v>143.1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1383826</v>
      </c>
      <c r="AN58" s="373">
        <v>23266</v>
      </c>
      <c r="AO58" s="374">
        <v>64.5</v>
      </c>
      <c r="AP58" s="375">
        <v>38519</v>
      </c>
      <c r="AQ58" s="376">
        <v>3</v>
      </c>
      <c r="AR58" s="377">
        <v>61.5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9752910</v>
      </c>
      <c r="AN59" s="365">
        <v>165469</v>
      </c>
      <c r="AO59" s="366">
        <v>17.100000000000001</v>
      </c>
      <c r="AP59" s="367">
        <v>70166</v>
      </c>
      <c r="AQ59" s="368">
        <v>1.4</v>
      </c>
      <c r="AR59" s="369">
        <v>15.7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1848464</v>
      </c>
      <c r="AN60" s="373">
        <v>31361</v>
      </c>
      <c r="AO60" s="374">
        <v>34.799999999999997</v>
      </c>
      <c r="AP60" s="375">
        <v>36115</v>
      </c>
      <c r="AQ60" s="376">
        <v>-6.2</v>
      </c>
      <c r="AR60" s="377">
        <v>41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5458886</v>
      </c>
      <c r="AN61" s="380">
        <v>91673</v>
      </c>
      <c r="AO61" s="381">
        <v>34.5</v>
      </c>
      <c r="AP61" s="382">
        <v>73906</v>
      </c>
      <c r="AQ61" s="383">
        <v>3.3</v>
      </c>
      <c r="AR61" s="369">
        <v>31.2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982669</v>
      </c>
      <c r="AN62" s="373">
        <v>16518</v>
      </c>
      <c r="AO62" s="374">
        <v>31.9</v>
      </c>
      <c r="AP62" s="375">
        <v>37464</v>
      </c>
      <c r="AQ62" s="376">
        <v>2.8</v>
      </c>
      <c r="AR62" s="377">
        <v>29.1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kLF239hYT0w6WV5m9F0NbBrmt0lYYa3NmuHxwKhT+Uqk/yjDVT9L4eos0ax0vbfQTSeDYxbgr6BXI/Jfuo4ww==" saltValue="QRsCtGb1743qqCtCaYIM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W91"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0" spans="125:125" ht="13.5" hidden="1" customHeight="1" x14ac:dyDescent="0.15"/>
    <row r="121" spans="125:125" ht="13.5" hidden="1" customHeight="1" x14ac:dyDescent="0.15">
      <c r="DU121" s="291"/>
    </row>
  </sheetData>
  <sheetProtection algorithmName="SHA-512" hashValue="ggmuw/NZihNQgjjisVlMTi9QDkgWJPfQv27gKGTfNL4mtcBVqTdX+56VAoqY3CQg87Lf5z9ZOF+sXtB5VVlExw==" saltValue="eW/qICXeFTzXOmbT+Isn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odp82dgqr4+Nt+u9rz7CVfW7Bi+NV+wyfFsh46+Y7egEdGGPxRmK6/BpaN3NOVH+Mc7KLqpzi1UlxmNFnLIHwg==" saltValue="AybPcwnkUsRKqCRP33sC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97" t="s">
        <v>3</v>
      </c>
      <c r="D47" s="1197"/>
      <c r="E47" s="1198"/>
      <c r="F47" s="11">
        <v>43.03</v>
      </c>
      <c r="G47" s="12">
        <v>39.64</v>
      </c>
      <c r="H47" s="12">
        <v>43.7</v>
      </c>
      <c r="I47" s="12">
        <v>50.33</v>
      </c>
      <c r="J47" s="13">
        <v>55.8</v>
      </c>
    </row>
    <row r="48" spans="2:10" ht="57.75" customHeight="1" x14ac:dyDescent="0.15">
      <c r="B48" s="14"/>
      <c r="C48" s="1199" t="s">
        <v>4</v>
      </c>
      <c r="D48" s="1199"/>
      <c r="E48" s="1200"/>
      <c r="F48" s="15">
        <v>7.98</v>
      </c>
      <c r="G48" s="16">
        <v>6.87</v>
      </c>
      <c r="H48" s="16">
        <v>9.85</v>
      </c>
      <c r="I48" s="16">
        <v>8.84</v>
      </c>
      <c r="J48" s="17">
        <v>5.54</v>
      </c>
    </row>
    <row r="49" spans="2:10" ht="57.75" customHeight="1" thickBot="1" x14ac:dyDescent="0.2">
      <c r="B49" s="18"/>
      <c r="C49" s="1201" t="s">
        <v>5</v>
      </c>
      <c r="D49" s="1201"/>
      <c r="E49" s="1202"/>
      <c r="F49" s="19">
        <v>4.47</v>
      </c>
      <c r="G49" s="20" t="s">
        <v>572</v>
      </c>
      <c r="H49" s="20">
        <v>2.99</v>
      </c>
      <c r="I49" s="20" t="s">
        <v>573</v>
      </c>
      <c r="J49" s="21" t="s">
        <v>574</v>
      </c>
    </row>
    <row r="50" spans="2:10" ht="13.5" customHeight="1" x14ac:dyDescent="0.15"/>
  </sheetData>
  <sheetProtection algorithmName="SHA-512" hashValue="Z/rwOWdlEu+Galwzi+imutz1MJDAUzfaLR/o8Zp3uFiMTiMR946Q7hhNLrE79Cxlf6q4TqlNnTpYHJ6Efqjgjg==" saltValue="gToCUfFu679Lef/uCDDC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中溝　健太郎</cp:lastModifiedBy>
  <cp:lastPrinted>2021-03-05T05:56:44Z</cp:lastPrinted>
  <dcterms:created xsi:type="dcterms:W3CDTF">2021-02-05T04:46:34Z</dcterms:created>
  <dcterms:modified xsi:type="dcterms:W3CDTF">2021-03-10T02:41:19Z</dcterms:modified>
  <cp:category/>
</cp:coreProperties>
</file>