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C36" i="9"/>
  <c r="CO35" i="9"/>
  <c r="BW35" i="9"/>
  <c r="BE35" i="9"/>
  <c r="C35" i="9"/>
  <c r="CO34" i="9"/>
  <c r="BW34" i="9"/>
  <c r="U34" i="9"/>
  <c r="U35" i="9" s="1"/>
  <c r="U36" i="9" s="1"/>
  <c r="C34" i="9"/>
  <c r="AM34" i="9" l="1"/>
  <c r="AM35" i="9" s="1"/>
  <c r="AM36"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<sst xmlns="http://schemas.openxmlformats.org/spreadsheetml/2006/main" count="1072" uniqueCount="568">
  <si>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</si>
  <si>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</si>
  <si>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</si>
  <si>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</si>
  <si>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</si>
  <si>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</si>
  <si>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</si>
  <si>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</si>
  <si>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</si>
  <si>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</si>
  <si>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</si>
  <si>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</si>
  <si>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</si>
  <si>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</si>
  <si>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</si>
  <si>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</si>
  <si>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</si>
  <si>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</si>
  <si>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</si>
  <si>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</si>
  <si>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</si>
  <si>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</si>
  <si>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</si>
  <si>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</si>
  <si>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</si>
  <si>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</si>
  <si>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</si>
  <si>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</si>
  <si>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</si>
  <si>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</si>
  <si>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</si>
  <si>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</si>
  <si>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</si>
  <si>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</si>
  <si>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</si>
  <si>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</si>
  <si>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</si>
  <si>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</si>
  <si>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</si>
  <si>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</si>
  <si>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</si>
  <si>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</si>
  <si>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</si>
  <si>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</si>
  <si>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</si>
  <si>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</si>
  <si>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</si>
  <si>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</si>
  <si>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</si>
  <si>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</si>
  <si>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</si>
  <si>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</si>
  <si>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</si>
  <si>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</si>
  <si>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</si>
  <si>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</si>
  <si>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</si>
  <si>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</si>
  <si>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</si>
  <si>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</si>
  <si>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</si>
  <si>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</si>
  <si>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</si>
  <si>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</si>
  <si>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</si>
  <si>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</si>
  <si>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</si>
  <si>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</si>
  <si>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</si>
  <si>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</si>
  <si>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</si>
  <si>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</si>
  <si>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</si>
  <si>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</si>
  <si>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</si>
  <si>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</si>
  <si>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</si>
  <si>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</si>
  <si>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</si>
  <si>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</si>
  <si>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</si>
  <si>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</si>
  <si>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</si>
  <si>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</si>
  <si>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</si>
  <si>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</si>
  <si>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</si>
  <si>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</si>
  <si>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</si>
  <si>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</si>
  <si>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</si>
  <si>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</si>
  <si>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</si>
  <si>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</si>
  <si>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</si>
  <si>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</si>
  <si>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</si>
  <si>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</si>
  <si>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</si>
  <si>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</si>
  <si>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</si>
  <si>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</si>
  <si>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</si>
  <si>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</si>
  <si>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</si>
  <si>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</si>
  <si>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</si>
  <si>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</si>
  <si>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</si>
  <si>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</si>
  <si>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</si>
  <si>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</si>
  <si>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</si>
  <si>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</si>
  <si>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</si>
  <si>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</si>
  <si>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</si>
  <si>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</si>
  <si>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</si>
  <si>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</si>
  <si>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</si>
  <si>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</si>
  <si>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</si>
  <si>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</si>
  <si>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</si>
  <si>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</si>
  <si>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</si>
  <si>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</si>
  <si>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</si>
  <si>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</si>
  <si>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</si>
  <si>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</si>
  <si>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</si>
  <si>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</si>
  <si>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</si>
  <si>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</si>
  <si>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</si>
  <si>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</si>
  <si>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</si>
  <si>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</si>
  <si>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</si>
  <si>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</si>
  <si>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</si>
  <si>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</si>
  <si>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</si>
  <si>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</si>
  <si>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</si>
  <si>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</si>
  <si>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</si>
  <si>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</si>
  <si>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</si>
  <si>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</si>
  <si>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</si>
  <si>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</si>
  <si>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</si>
  <si>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</si>
  <si>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</si>
  <si>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</si>
  <si>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</si>
  <si>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</si>
  <si>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</si>
  <si>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</si>
  <si>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</si>
  <si>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</si>
  <si>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</si>
  <si>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</si>
  <si>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</si>
  <si>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</si>
  <si>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</si>
  <si>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</si>
  <si>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</si>
  <si>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</si>
  <si>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</si>
  <si>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</si>
  <si>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</si>
  <si>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</si>
  <si>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</si>
  <si>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</si>
  <si>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</si>
  <si>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</si>
  <si>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</si>
  <si>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</si>
  <si>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</si>
  <si>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</si>
  <si>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</si>
  <si>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</si>
  <si>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</si>
  <si>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</si>
  <si>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</si>
  <si>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</si>
  <si>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</si>
  <si>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</si>
  <si>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</si>
  <si>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</si>
  <si>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</si>
  <si>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</si>
  <si>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熊本県宇城市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</si>
  <si>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</si>
  <si>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</si>
  <si>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</si>
  <si>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</si>
  <si>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</si>
  <si>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</si>
  <si>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</si>
  <si>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</si>
  <si>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</si>
  <si>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</si>
  <si>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</si>
  <si>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</si>
  <si>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</si>
  <si>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</si>
  <si>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</si>
  <si>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</si>
  <si>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</si>
  <si>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</si>
  <si>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</si>
  <si>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</si>
  <si>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</si>
  <si>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</si>
  <si>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</si>
  <si>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</si>
  <si>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</si>
  <si>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</si>
  <si>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</si>
  <si>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</si>
  <si>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</si>
  <si>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</si>
  <si>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</si>
  <si>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</si>
  <si>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</si>
  <si>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</si>
  <si>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</si>
  <si>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</si>
  <si>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</si>
  <si>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</si>
  <si>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</si>
  <si>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</si>
  <si>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</si>
  <si>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</si>
  <si>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</si>
  <si>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</si>
  <si>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</si>
  <si>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</si>
  <si>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</si>
  <si>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</si>
  <si>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</si>
  <si>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</si>
  <si>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</si>
  <si>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</si>
  <si>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</si>
  <si>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</si>
  <si>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</si>
  <si>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</si>
  <si>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</si>
  <si>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</si>
  <si>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</si>
  <si>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</si>
  <si>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</si>
  <si>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</si>
  <si>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</si>
  <si>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</si>
  <si>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</si>
  <si>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</si>
  <si>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</si>
  <si>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</si>
  <si>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</si>
  <si>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</si>
  <si>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</si>
  <si>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</si>
  <si>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</si>
  <si>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</si>
  <si>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</si>
  <si>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</si>
  <si>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</si>
  <si>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</si>
  <si>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</si>
  <si>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</si>
  <si>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</si>
  <si>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</si>
  <si>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</si>
  <si>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</si>
  <si>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</si>
  <si>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</si>
  <si>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</si>
  <si>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</si>
  <si>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</si>
  <si>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</si>
  <si>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</si>
  <si>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</si>
  <si>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</si>
  <si>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</si>
  <si>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</si>
  <si>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</si>
  <si>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</si>
  <si>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</si>
  <si>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</si>
  <si>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</si>
  <si>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</si>
  <si>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</si>
  <si>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</si>
  <si>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</si>
  <si>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</si>
  <si>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</si>
  <si>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</si>
  <si>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</si>
  <si>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</si>
  <si>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</si>
  <si>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</si>
  <si>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</si>
  <si>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</si>
  <si>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</si>
  <si>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</si>
  <si>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</si>
  <si>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</si>
  <si>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</si>
  <si>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</si>
  <si>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</si>
  <si>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</si>
  <si>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</si>
  <si>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</si>
  <si>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</si>
  <si>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</si>
  <si>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</si>
  <si>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</si>
  <si>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</si>
  <si>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</si>
  <si>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</si>
  <si>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</si>
  <si>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</si>
  <si>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</si>
  <si>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</si>
  <si>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</si>
  <si>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</si>
  <si>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</si>
  <si>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</si>
  <si>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</si>
  <si>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</si>
  <si>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</si>
  <si>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</si>
  <si>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</si>
  <si>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</si>
  <si>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</si>
  <si>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</si>
  <si>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</si>
  <si>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</si>
  <si>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熊本県宇城市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</si>
  <si>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</si>
  <si>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</si>
  <si>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</si>
  <si>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</si>
  <si>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</si>
  <si>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</si>
  <si>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</si>
  <si>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</si>
  <si>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</si>
  <si>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</si>
  <si>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</si>
  <si>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</si>
  <si>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</si>
  <si>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</si>
  <si>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</si>
  <si>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</si>
  <si>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</si>
  <si>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</si>
  <si>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</si>
  <si>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</si>
  <si>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</si>
  <si>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</si>
  <si>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</si>
  <si>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</si>
  <si>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</si>
  <si>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</si>
  <si>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</si>
  <si>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</si>
  <si>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</si>
  <si>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</si>
  <si>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</si>
  <si>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</si>
  <si>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</si>
  <si>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</si>
  <si>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</si>
  <si>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</si>
  <si>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</si>
  <si>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</si>
  <si>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</si>
  <si>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市民病院事業会計</t>
    <phoneticPr fontId="5"/>
  </si>
  <si>
    <t>下水道事業会計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</si>
  <si>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</si>
  <si>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</si>
  <si>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</si>
  <si>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</si>
  <si>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</si>
  <si>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</si>
  <si>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</si>
  <si>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</si>
  <si>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</si>
  <si>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</si>
  <si>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</si>
  <si>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</si>
  <si>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</si>
  <si>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</si>
  <si>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</si>
  <si>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</si>
  <si>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</si>
  <si>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</si>
  <si>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</si>
  <si>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</si>
  <si>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</si>
  <si>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</si>
  <si>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</si>
  <si>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</si>
  <si>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</si>
  <si>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</si>
  <si>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</si>
  <si>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</si>
  <si>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</si>
  <si>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</si>
  <si>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</si>
  <si>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</si>
  <si>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</si>
  <si>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</si>
  <si>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</si>
  <si>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</si>
  <si>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</si>
  <si>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</si>
  <si>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</si>
  <si>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</si>
  <si>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</si>
  <si>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</si>
  <si>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</si>
  <si>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</si>
  <si>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</si>
  <si>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</si>
  <si>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</si>
  <si>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</si>
  <si>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</si>
  <si>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</si>
  <si>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</si>
  <si>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</si>
  <si>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</si>
  <si>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</si>
  <si>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</si>
  <si>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</si>
  <si>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宇城市民病院事業会計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</si>
  <si>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</si>
  <si>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</si>
  <si>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</si>
  <si>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</si>
  <si>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</si>
  <si>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</si>
  <si>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</si>
  <si>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</si>
  <si>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</si>
  <si>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</si>
  <si>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</si>
  <si>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</si>
  <si>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</si>
  <si>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</si>
  <si>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</si>
  <si>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</si>
  <si>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</si>
  <si>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</si>
  <si>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</si>
  <si>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</si>
  <si>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</si>
  <si>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</si>
  <si>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</si>
  <si>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</si>
  <si>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</si>
  <si>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</si>
  <si>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</si>
  <si>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</si>
  <si>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</si>
  <si>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</si>
  <si>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</si>
  <si>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</si>
  <si>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</si>
  <si>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</si>
  <si>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</si>
  <si>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</si>
  <si>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</si>
  <si>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</si>
  <si>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</si>
  <si>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</si>
  <si>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</si>
  <si>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</si>
  <si>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</si>
  <si>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</si>
  <si>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</si>
  <si>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</si>
  <si>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</si>
  <si>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</si>
  <si>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</si>
  <si>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</si>
  <si>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</si>
  <si>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</si>
  <si>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</si>
  <si>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</si>
  <si>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</si>
  <si>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</si>
  <si>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</si>
  <si>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</si>
  <si>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</si>
  <si>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</si>
  <si>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</si>
  <si>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</si>
  <si>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</si>
  <si>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</si>
  <si>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</si>
  <si>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</si>
  <si>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</si>
  <si>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</si>
  <si>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</si>
  <si>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</si>
  <si>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</si>
  <si>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</si>
  <si>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</si>
  <si>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</si>
  <si>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</si>
  <si>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</si>
  <si>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</si>
  <si>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</si>
  <si>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</si>
  <si>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</si>
  <si>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</si>
  <si>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2.86</t>
  </si>
  <si>
    <t>▲ 10.27</t>
  </si>
  <si>
    <t>一般会計</t>
  </si>
  <si>
    <t>市民病院事業会計</t>
  </si>
  <si>
    <t>下水道事業会計</t>
  </si>
  <si>
    <t>介護保険特別会計</t>
  </si>
  <si>
    <t>国民健康保険特別会計</t>
  </si>
  <si>
    <t>水道事業会計</t>
  </si>
  <si>
    <t>簡易水道事業特別会計</t>
  </si>
  <si>
    <t>奨学金特別会計</t>
  </si>
  <si>
    <t>その他会計（赤字）</t>
  </si>
  <si>
    <t>その他会計（黒字）</t>
  </si>
  <si>
    <t>-</t>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</si>
  <si>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</si>
  <si>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</si>
  <si>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</si>
  <si>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上天草・宇城水道企業団</t>
    <rPh sb="0" eb="3">
      <t>カミアマクサ</t>
    </rPh>
    <rPh sb="4" eb="6">
      <t>ウキ</t>
    </rPh>
    <rPh sb="6" eb="8">
      <t>スイドウ</t>
    </rPh>
    <rPh sb="8" eb="10">
      <t>キギョウ</t>
    </rPh>
    <rPh sb="10" eb="11">
      <t>ダン</t>
    </rPh>
    <phoneticPr fontId="2"/>
  </si>
  <si>
    <t>宇城広域連合（一般会計）</t>
    <rPh sb="0" eb="2">
      <t>ウキ</t>
    </rPh>
    <rPh sb="2" eb="4">
      <t>コウイキ</t>
    </rPh>
    <rPh sb="4" eb="6">
      <t>レンゴウ</t>
    </rPh>
    <rPh sb="7" eb="9">
      <t>イッパン</t>
    </rPh>
    <rPh sb="9" eb="11">
      <t>カイケイ</t>
    </rPh>
    <phoneticPr fontId="2"/>
  </si>
  <si>
    <t>宇城広域連合（ふるさと市町村圏基金特別会計）</t>
    <rPh sb="0" eb="2">
      <t>ウキ</t>
    </rPh>
    <rPh sb="2" eb="4">
      <t>コウイキ</t>
    </rPh>
    <rPh sb="4" eb="6">
      <t>レンゴウ</t>
    </rPh>
    <rPh sb="11" eb="14">
      <t>シチョウソン</t>
    </rPh>
    <rPh sb="14" eb="15">
      <t>ケン</t>
    </rPh>
    <rPh sb="15" eb="17">
      <t>キキン</t>
    </rPh>
    <rPh sb="17" eb="19">
      <t>トクベツ</t>
    </rPh>
    <rPh sb="19" eb="21">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</si>
  <si>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</si>
  <si>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</si>
  <si>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宇城市土地開発公社</t>
    <rPh sb="0" eb="3">
      <t>ウキシ</t>
    </rPh>
    <rPh sb="3" eb="5">
      <t>トチ</t>
    </rPh>
    <rPh sb="5" eb="7">
      <t>カイハツ</t>
    </rPh>
    <rPh sb="7" eb="9">
      <t>コウシャ</t>
    </rPh>
    <phoneticPr fontId="2"/>
  </si>
  <si>
    <t>三角町振興株式会社</t>
    <rPh sb="0" eb="2">
      <t>サンカク</t>
    </rPh>
    <rPh sb="2" eb="3">
      <t>マチ</t>
    </rPh>
    <rPh sb="3" eb="5">
      <t>シンコウ</t>
    </rPh>
    <rPh sb="5" eb="7">
      <t>カブシキ</t>
    </rPh>
    <rPh sb="7" eb="9">
      <t>カイシャ</t>
    </rPh>
    <phoneticPr fontId="2"/>
  </si>
  <si>
    <t>不知火温泉有限会社</t>
    <rPh sb="0" eb="3">
      <t>シラヌイ</t>
    </rPh>
    <rPh sb="3" eb="5">
      <t>オンセン</t>
    </rPh>
    <rPh sb="5" eb="7">
      <t>ユウゲン</t>
    </rPh>
    <rPh sb="7" eb="9">
      <t>カイシャ</t>
    </rPh>
    <phoneticPr fontId="2"/>
  </si>
  <si>
    <t>有限会社アグリパーク豊野</t>
    <rPh sb="0" eb="2">
      <t>ユウゲン</t>
    </rPh>
    <rPh sb="2" eb="4">
      <t>カイシャ</t>
    </rPh>
    <rPh sb="10" eb="12">
      <t>トヨノ</t>
    </rPh>
    <phoneticPr fontId="2"/>
  </si>
  <si>
    <t>-</t>
    <phoneticPr fontId="2"/>
  </si>
  <si>
    <t>-</t>
    <phoneticPr fontId="2"/>
  </si>
  <si>
    <t>法適用企業</t>
    <rPh sb="0" eb="1">
      <t>ホウ</t>
    </rPh>
    <rPh sb="1" eb="3">
      <t>テキヨウ</t>
    </rPh>
    <rPh sb="3" eb="5">
      <t>キギョウ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</si>
  <si>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</si>
  <si>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</si>
  <si>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</si>
  <si>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</si>
  <si>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</si>
  <si>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将来負担比率は類似団体と比較して高い水準にあるものの年々減少傾向にあり、有形固定資産減価償却率は類似団体内平均値より低くなっています。
　これまで、老朽化した施設の統廃合を進めつつ、合併特例債など有利な地方債を活用しながら必要な施設の整備や改修などを行ってきたため指標も改善傾向にありましたが、今後は合併特例債の発行期限・限度額を見据え、施設の効率的な更新計画により維持を図っていく必要があります。</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</si>
  <si>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</si>
  <si>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</si>
  <si>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</si>
  <si>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</si>
  <si>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</si>
  <si>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</si>
  <si>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類似団体と比較して高い水準にあるものの、年々減少傾向にあります。これは、毎年度の地方債の新規発行額を、その年度の元金償還額以内とし、地方債現在高を減少させてきた自主的な財政健全化の取り組みによるものであり、財政状況は確実に改善されているといえます。
　しかしながら、今後は熊本地震等の影響による地方債発行額の増加、合併算定替縮減による普通交付税の減少など悪化要因も懸念されるため、引き続き歳出経費の削減、有利な地方債の活用により公債費の適正化に取り組んでいく必要があります。</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</si>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</sst>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61674</c:v>
                </c:pt>
                <c:pt idx="1">
                  <c:v>74408</c:v>
                </c:pt>
                <c:pt idx="2">
                  <c:v>53780</c:v>
                </c:pt>
                <c:pt idx="3">
                  <c:v>49274</c:v>
                </c:pt>
                <c:pt idx="4">
                  <c:v>43703</c:v>
                </c:pt>
              </c:numCache>
            </c:numRef>
          </c:val>
          <c:smooth val="0"/>
        </c:ser>
        <c:dLbls>
          <c:showLegendKey val="0"/>
          <c:showVal val="0"/>
          <c:showCatName val="0"/>
          <c:showSerName val="0"/>
          <c:showPercent val="0"/>
          <c:showBubbleSize val="0"/>
        </c:dLbls>
        <c:marker val="1"/>
        <c:smooth val="0"/>
        <c:axId val="88898944"/>
        <c:axId val="88925696"/>
      </c:lineChart>
      <c:catAx>
        <c:axId val="888989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25696"/>
        <c:crosses val="autoZero"/>
        <c:auto val="1"/>
        <c:lblAlgn val="ctr"/>
        <c:lblOffset val="100"/>
        <c:tickLblSkip val="1"/>
        <c:tickMarkSkip val="1"/>
        <c:noMultiLvlLbl val="0"/>
      </c:catAx>
      <c:valAx>
        <c:axId val="889256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898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5.51</c:v>
                </c:pt>
                <c:pt idx="1">
                  <c:v>5.66</c:v>
                </c:pt>
                <c:pt idx="2">
                  <c:v>7.56</c:v>
                </c:pt>
                <c:pt idx="3">
                  <c:v>7.98</c:v>
                </c:pt>
                <c:pt idx="4">
                  <c:v>6.87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29.65</c:v>
                </c:pt>
                <c:pt idx="1">
                  <c:v>38.11</c:v>
                </c:pt>
                <c:pt idx="2">
                  <c:v>36.35</c:v>
                </c:pt>
                <c:pt idx="3">
                  <c:v>43.03</c:v>
                </c:pt>
                <c:pt idx="4">
                  <c:v>39.64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6496640"/>
        <c:axId val="116502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2.78</c:v>
                </c:pt>
                <c:pt idx="1">
                  <c:v>5.89</c:v>
                </c:pt>
                <c:pt idx="2">
                  <c:v>-2.86</c:v>
                </c:pt>
                <c:pt idx="3">
                  <c:v>4.47</c:v>
                </c:pt>
                <c:pt idx="4">
                  <c:v>-10.27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6496640"/>
        <c:axId val="116502912"/>
      </c:lineChart>
      <c:catAx>
        <c:axId val="11649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502912"/>
        <c:crosses val="autoZero"/>
        <c:auto val="1"/>
        <c:lblAlgn val="ctr"/>
        <c:lblOffset val="100"/>
        <c:tickLblSkip val="1"/>
        <c:tickMarkSkip val="1"/>
        <c:noMultiLvlLbl val="0"/>
      </c:catAx>
      <c:valAx>
        <c:axId val="11650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9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0.02</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0.08</c:v>
                </c:pt>
                <c:pt idx="4">
                  <c:v>#N/A</c:v>
                </c:pt>
                <c:pt idx="5">
                  <c:v>0.04</c:v>
                </c:pt>
                <c:pt idx="6">
                  <c:v>#N/A</c:v>
                </c:pt>
                <c:pt idx="7">
                  <c:v>0.01</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1.98</c:v>
                </c:pt>
                <c:pt idx="2">
                  <c:v>#N/A</c:v>
                </c:pt>
                <c:pt idx="3">
                  <c:v>1.98</c:v>
                </c:pt>
                <c:pt idx="4">
                  <c:v>#N/A</c:v>
                </c:pt>
                <c:pt idx="5">
                  <c:v>2.61</c:v>
                </c:pt>
                <c:pt idx="6">
                  <c:v>#N/A</c:v>
                </c:pt>
                <c:pt idx="7">
                  <c:v>2.63</c:v>
                </c:pt>
                <c:pt idx="8">
                  <c:v>#N/A</c:v>
                </c:pt>
                <c:pt idx="9">
                  <c:v>1.77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0.51</c:v>
                </c:pt>
                <c:pt idx="4">
                  <c:v>#N/A</c:v>
                </c:pt>
                <c:pt idx="5">
                  <c:v>0.77</c:v>
                </c:pt>
                <c:pt idx="6">
                  <c:v>#N/A</c:v>
                </c:pt>
                <c:pt idx="7">
                  <c:v>0.56000000000000005</c:v>
                </c:pt>
                <c:pt idx="8">
                  <c:v>#N/A</c:v>
                </c:pt>
                <c:pt idx="9">
                  <c:v>1.84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0.57999999999999996</c:v>
                </c:pt>
                <c:pt idx="2">
                  <c:v>#N/A</c:v>
                </c:pt>
                <c:pt idx="3">
                  <c:v>0.7</c:v>
                </c:pt>
                <c:pt idx="4">
                  <c:v>#N/A</c:v>
                </c:pt>
                <c:pt idx="5">
                  <c:v>1.1599999999999999</c:v>
                </c:pt>
                <c:pt idx="6">
                  <c:v>#N/A</c:v>
                </c:pt>
                <c:pt idx="7">
                  <c:v>1.62</c:v>
                </c:pt>
                <c:pt idx="8">
                  <c:v>#N/A</c:v>
                </c:pt>
                <c:pt idx="9">
                  <c:v>2.2999999999999998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2.1800000000000002</c:v>
                </c:pt>
                <c:pt idx="2">
                  <c:v>#N/A</c:v>
                </c:pt>
                <c:pt idx="3">
                  <c:v>2.13</c:v>
                </c:pt>
                <c:pt idx="4">
                  <c:v>#N/A</c:v>
                </c:pt>
                <c:pt idx="5">
                  <c:v>2.41</c:v>
                </c:pt>
                <c:pt idx="6">
                  <c:v>#N/A</c:v>
                </c:pt>
                <c:pt idx="7">
                  <c:v>2.35</c:v>
                </c:pt>
                <c:pt idx="8">
                  <c:v>#N/A</c:v>
                </c:pt>
                <c:pt idx="9">
                  <c:v>2.39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1.81</c:v>
                </c:pt>
                <c:pt idx="2">
                  <c:v>#N/A</c:v>
                </c:pt>
                <c:pt idx="3">
                  <c:v>1.91</c:v>
                </c:pt>
                <c:pt idx="4">
                  <c:v>#N/A</c:v>
                </c:pt>
                <c:pt idx="5">
                  <c:v>2.36</c:v>
                </c:pt>
                <c:pt idx="6">
                  <c:v>#N/A</c:v>
                </c:pt>
                <c:pt idx="7">
                  <c:v>2.77</c:v>
                </c:pt>
                <c:pt idx="8">
                  <c:v>#N/A</c:v>
                </c:pt>
                <c:pt idx="9">
                  <c:v>3.17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5.49</c:v>
                </c:pt>
                <c:pt idx="2">
                  <c:v>#N/A</c:v>
                </c:pt>
                <c:pt idx="3">
                  <c:v>5.65</c:v>
                </c:pt>
                <c:pt idx="4">
                  <c:v>#N/A</c:v>
                </c:pt>
                <c:pt idx="5">
                  <c:v>7.53</c:v>
                </c:pt>
                <c:pt idx="6">
                  <c:v>#N/A</c:v>
                </c:pt>
                <c:pt idx="7">
                  <c:v>7.95</c:v>
                </c:pt>
                <c:pt idx="8">
                  <c:v>#N/A</c:v>
                </c:pt>
                <c:pt idx="9">
                  <c:v>6.81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420928"/>
        <c:axId val="109422464"/>
      </c:barChart>
      <c:catAx>
        <c:axId val="10942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22464"/>
        <c:crosses val="autoZero"/>
        <c:auto val="1"/>
        <c:lblAlgn val="ctr"/>
        <c:lblOffset val="100"/>
        <c:tickLblSkip val="1"/>
        <c:tickMarkSkip val="1"/>
        <c:noMultiLvlLbl val="0"/>
      </c:catAx>
      <c:valAx>
        <c:axId val="10942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20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3051</c:v>
                </c:pt>
                <c:pt idx="5">
                  <c:v>2987</c:v>
                </c:pt>
                <c:pt idx="8">
                  <c:v>3110</c:v>
                </c:pt>
                <c:pt idx="11">
                  <c:v>3608</c:v>
                </c:pt>
                <c:pt idx="14">
                  <c:v>3500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55</c:v>
                </c:pt>
                <c:pt idx="3">
                  <c:v>53</c:v>
                </c:pt>
                <c:pt idx="6">
                  <c:v>232</c:v>
                </c:pt>
                <c:pt idx="9">
                  <c:v>7</c:v>
                </c:pt>
                <c:pt idx="12">
                  <c:v>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239</c:v>
                </c:pt>
                <c:pt idx="3">
                  <c:v>69</c:v>
                </c:pt>
                <c:pt idx="6">
                  <c:v>96</c:v>
                </c:pt>
                <c:pt idx="9">
                  <c:v>107</c:v>
                </c:pt>
                <c:pt idx="12">
                  <c:v>85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1036</c:v>
                </c:pt>
                <c:pt idx="3">
                  <c:v>936</c:v>
                </c:pt>
                <c:pt idx="6">
                  <c:v>910</c:v>
                </c:pt>
                <c:pt idx="9">
                  <c:v>874</c:v>
                </c:pt>
                <c:pt idx="12">
                  <c:v>794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3688</c:v>
                </c:pt>
                <c:pt idx="3">
                  <c:v>3643</c:v>
                </c:pt>
                <c:pt idx="6">
                  <c:v>3674</c:v>
                </c:pt>
                <c:pt idx="9">
                  <c:v>4407</c:v>
                </c:pt>
                <c:pt idx="12">
                  <c:v>4165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6572416"/>
        <c:axId val="116794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1967</c:v>
                </c:pt>
                <c:pt idx="2">
                  <c:v>#N/A</c:v>
                </c:pt>
                <c:pt idx="3">
                  <c:v>#N/A</c:v>
                </c:pt>
                <c:pt idx="4">
                  <c:v>1714</c:v>
                </c:pt>
                <c:pt idx="5">
                  <c:v>#N/A</c:v>
                </c:pt>
                <c:pt idx="6">
                  <c:v>#N/A</c:v>
                </c:pt>
                <c:pt idx="7">
                  <c:v>1802</c:v>
                </c:pt>
                <c:pt idx="8">
                  <c:v>#N/A</c:v>
                </c:pt>
                <c:pt idx="9">
                  <c:v>#N/A</c:v>
                </c:pt>
                <c:pt idx="10">
                  <c:v>1787</c:v>
                </c:pt>
                <c:pt idx="11">
                  <c:v>#N/A</c:v>
                </c:pt>
                <c:pt idx="12">
                  <c:v>#N/A</c:v>
                </c:pt>
                <c:pt idx="13">
                  <c:v>1550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6572416"/>
        <c:axId val="116794880"/>
      </c:lineChart>
      <c:catAx>
        <c:axId val="8657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94880"/>
        <c:crosses val="autoZero"/>
        <c:auto val="1"/>
        <c:lblAlgn val="ctr"/>
        <c:lblOffset val="100"/>
        <c:tickLblSkip val="1"/>
        <c:tickMarkSkip val="1"/>
        <c:noMultiLvlLbl val="0"/>
      </c:catAx>
      <c:valAx>
        <c:axId val="11679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57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30199</c:v>
                </c:pt>
                <c:pt idx="5">
                  <c:v>30097</c:v>
                </c:pt>
                <c:pt idx="8">
                  <c:v>31392</c:v>
                </c:pt>
                <c:pt idx="11">
                  <c:v>30325</c:v>
                </c:pt>
                <c:pt idx="14">
                  <c:v>30849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57</c:v>
                </c:pt>
                <c:pt idx="5">
                  <c:v>37</c:v>
                </c:pt>
                <c:pt idx="8">
                  <c:v>7</c:v>
                </c:pt>
                <c:pt idx="11">
                  <c:v>5</c:v>
                </c:pt>
                <c:pt idx="14">
                  <c:v>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6805</c:v>
                </c:pt>
                <c:pt idx="5">
                  <c:v>8197</c:v>
                </c:pt>
                <c:pt idx="8">
                  <c:v>8760</c:v>
                </c:pt>
                <c:pt idx="11">
                  <c:v>10021</c:v>
                </c:pt>
                <c:pt idx="14">
                  <c:v>9046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5123</c:v>
                </c:pt>
                <c:pt idx="3">
                  <c:v>4946</c:v>
                </c:pt>
                <c:pt idx="6">
                  <c:v>4569</c:v>
                </c:pt>
                <c:pt idx="9">
                  <c:v>4271</c:v>
                </c:pt>
                <c:pt idx="12">
                  <c:v>3844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599</c:v>
                </c:pt>
                <c:pt idx="3">
                  <c:v>757</c:v>
                </c:pt>
                <c:pt idx="6">
                  <c:v>697</c:v>
                </c:pt>
                <c:pt idx="9">
                  <c:v>690</c:v>
                </c:pt>
                <c:pt idx="12">
                  <c:v>660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11870</c:v>
                </c:pt>
                <c:pt idx="3">
                  <c:v>10834</c:v>
                </c:pt>
                <c:pt idx="6">
                  <c:v>10106</c:v>
                </c:pt>
                <c:pt idx="9">
                  <c:v>9627</c:v>
                </c:pt>
                <c:pt idx="12">
                  <c:v>9137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373</c:v>
                </c:pt>
                <c:pt idx="3">
                  <c:v>316</c:v>
                </c:pt>
                <c:pt idx="6">
                  <c:v>86</c:v>
                </c:pt>
                <c:pt idx="9">
                  <c:v>75</c:v>
                </c:pt>
                <c:pt idx="12">
                  <c:v>69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31898</c:v>
                </c:pt>
                <c:pt idx="3">
                  <c:v>31427</c:v>
                </c:pt>
                <c:pt idx="6">
                  <c:v>33372</c:v>
                </c:pt>
                <c:pt idx="9">
                  <c:v>31772</c:v>
                </c:pt>
                <c:pt idx="12">
                  <c:v>31993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408704"/>
        <c:axId val="116410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12804</c:v>
                </c:pt>
                <c:pt idx="2">
                  <c:v>#N/A</c:v>
                </c:pt>
                <c:pt idx="3">
                  <c:v>#N/A</c:v>
                </c:pt>
                <c:pt idx="4">
                  <c:v>9948</c:v>
                </c:pt>
                <c:pt idx="5">
                  <c:v>#N/A</c:v>
                </c:pt>
                <c:pt idx="6">
                  <c:v>#N/A</c:v>
                </c:pt>
                <c:pt idx="7">
                  <c:v>8671</c:v>
                </c:pt>
                <c:pt idx="8">
                  <c:v>#N/A</c:v>
                </c:pt>
                <c:pt idx="9">
                  <c:v>#N/A</c:v>
                </c:pt>
                <c:pt idx="10">
                  <c:v>6084</c:v>
                </c:pt>
                <c:pt idx="11">
                  <c:v>#N/A</c:v>
                </c:pt>
                <c:pt idx="12">
                  <c:v>#N/A</c:v>
                </c:pt>
                <c:pt idx="13">
                  <c:v>5806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408704"/>
        <c:axId val="116410624"/>
      </c:lineChart>
      <c:catAx>
        <c:axId val="11640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410624"/>
        <c:crosses val="autoZero"/>
        <c:auto val="1"/>
        <c:lblAlgn val="ctr"/>
        <c:lblOffset val="100"/>
        <c:tickLblSkip val="1"/>
        <c:tickMarkSkip val="1"/>
        <c:noMultiLvlLbl val="0"/>
      </c:catAx>
      <c:valAx>
        <c:axId val="11641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0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53.3</c:v>
                </c:pt>
              </c:numCache>
            </c:numRef>
          </c:xVal>
          <c:yVal>
            <c:numRef>
              <c:f>公会計指標分析・財政指標組合せ分析表!$K$51:$O$51</c:f>
              <c:numCache>
                <c:formatCode>#,##0.0;"▲ "#,##0.0</c:formatCode>
                <c:ptCount val="5"/>
                <c:pt idx="3">
                  <c:v>41.3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8622592"/>
        <c:axId val="108624512"/>
      </c:scatterChart>
      <c:valAx>
        <c:axId val="108622592"/>
        <c:scaling>
          <c:orientation val="minMax"/>
          <c:max val="55.6"/>
          <c:min val="53.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624512"/>
        <c:crosses val="autoZero"/>
        <c:crossBetween val="midCat"/>
      </c:valAx>
      <c:valAx>
        <c:axId val="108624512"/>
        <c:scaling>
          <c:orientation val="minMax"/>
          <c:max val="41.7"/>
          <c:min val="38.7000000000000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622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2.968636786338773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372455666023956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14.6</c:v>
                </c:pt>
                <c:pt idx="1">
                  <c:v>13.1</c:v>
                </c:pt>
                <c:pt idx="2">
                  <c:v>12.2</c:v>
                </c:pt>
                <c:pt idx="3">
                  <c:v>11.9</c:v>
                </c:pt>
                <c:pt idx="4">
                  <c:v>11.7</c:v>
                </c:pt>
              </c:numCache>
            </c:numRef>
          </c:xVal>
          <c:yVal>
            <c:numRef>
              <c:f>公会計指標分析・財政指標組合せ分析表!$K$73:$O$73</c:f>
              <c:numCache>
                <c:formatCode>#,##0.0;"▲ "#,##0.0</c:formatCode>
                <c:ptCount val="5"/>
                <c:pt idx="0">
                  <c:v>85.9</c:v>
                </c:pt>
                <c:pt idx="1">
                  <c:v>66.400000000000006</c:v>
                </c:pt>
                <c:pt idx="2">
                  <c:v>58.6</c:v>
                </c:pt>
                <c:pt idx="3">
                  <c:v>41.3</c:v>
                </c:pt>
                <c:pt idx="4">
                  <c:v>40.700000000000003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7019392"/>
        <c:axId val="117021312"/>
      </c:scatterChart>
      <c:valAx>
        <c:axId val="117019392"/>
        <c:scaling>
          <c:orientation val="minMax"/>
          <c:max val="15.2"/>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021312"/>
        <c:crosses val="autoZero"/>
        <c:crossBetween val="midCat"/>
      </c:valAx>
      <c:valAx>
        <c:axId val="117021312"/>
        <c:scaling>
          <c:orientation val="minMax"/>
          <c:max val="95"/>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0193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実質公債費比率は、年々減少傾向にあるものの類似団体と比較すると依然として高い状況にあります。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年度は、既発行の地方債元利償還金の完済等により元利償還金の額が</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億円減少したことなどから単年度の比率が</a:t>
          </a:r>
          <a:r>
            <a:rPr kumimoji="1" lang="en-US" altLang="ja-JP" sz="1200">
              <a:latin typeface="ＭＳ ゴシック" pitchFamily="49" charset="-128"/>
              <a:ea typeface="ＭＳ ゴシック" pitchFamily="49" charset="-128"/>
            </a:rPr>
            <a:t>10.8</a:t>
          </a:r>
          <a:r>
            <a:rPr kumimoji="1" lang="ja-JP" altLang="en-US" sz="1200">
              <a:latin typeface="ＭＳ ゴシック" pitchFamily="49" charset="-128"/>
              <a:ea typeface="ＭＳ ゴシック" pitchFamily="49" charset="-128"/>
            </a:rPr>
            <a:t>％となりました。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今後の見込みとしては、熊本地震にともない、廃棄物処理に係る災害対策債や公共施設の災害復旧事業債を約</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億円発行する予定ですので元利償還金は増加しますが、国の財政支援により算入公債費等もその</a:t>
          </a:r>
          <a:r>
            <a:rPr kumimoji="1" lang="en-US" altLang="ja-JP" sz="1200">
              <a:latin typeface="ＭＳ ゴシック" pitchFamily="49" charset="-128"/>
              <a:ea typeface="ＭＳ ゴシック" pitchFamily="49" charset="-128"/>
            </a:rPr>
            <a:t>95</a:t>
          </a:r>
          <a:r>
            <a:rPr kumimoji="1" lang="ja-JP" altLang="en-US" sz="1200">
              <a:latin typeface="ＭＳ ゴシック" pitchFamily="49" charset="-128"/>
              <a:ea typeface="ＭＳ ゴシック" pitchFamily="49" charset="-128"/>
            </a:rPr>
            <a:t>％程度増加する見込みです。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また、災害公営住宅建設や防災コミュニティセンター建設などの復興事業については、より有利な財源を活用するなど当該比率を悪化させないよう留意する必要があります。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将来負担比率は、年々減少傾向にあるものの類似団体と比較すると平均値より高い値となりました。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地方債現在高については、原則、新規発行額を元金返済額より抑制することで減少させていく方針でしたが、平成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年度には合併に資するソフト事業の財源とするため、合併特例事業債約</a:t>
          </a:r>
          <a:r>
            <a:rPr kumimoji="1" lang="en-US" altLang="ja-JP" sz="1300">
              <a:latin typeface="ＭＳ ゴシック" pitchFamily="49" charset="-128"/>
              <a:ea typeface="ＭＳ ゴシック" pitchFamily="49" charset="-128"/>
            </a:rPr>
            <a:t>31.4</a:t>
          </a:r>
          <a:r>
            <a:rPr kumimoji="1" lang="ja-JP" altLang="en-US" sz="1300">
              <a:latin typeface="ＭＳ ゴシック" pitchFamily="49" charset="-128"/>
              <a:ea typeface="ＭＳ ゴシック" pitchFamily="49" charset="-128"/>
            </a:rPr>
            <a:t>億円を財源とした基金造成を行い、また平成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年度には、熊本地震の影響により災害対策債と災害復旧事業債合わせて約</a:t>
          </a:r>
          <a:r>
            <a:rPr kumimoji="1" lang="en-US" altLang="ja-JP" sz="1300">
              <a:latin typeface="ＭＳ ゴシック" pitchFamily="49" charset="-128"/>
              <a:ea typeface="ＭＳ ゴシック" pitchFamily="49" charset="-128"/>
            </a:rPr>
            <a:t>17.6</a:t>
          </a:r>
          <a:r>
            <a:rPr kumimoji="1" lang="ja-JP" altLang="en-US" sz="1300">
              <a:latin typeface="ＭＳ ゴシック" pitchFamily="49" charset="-128"/>
              <a:ea typeface="ＭＳ ゴシック" pitchFamily="49" charset="-128"/>
            </a:rPr>
            <a:t>億円発行するなど横ばい傾向となっています。今後は復旧事業に加え、災害公営住宅や防災コミュニティセンター建設等の大型起債事業を予定しているため地方債現在高は増加する見込みです。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なお、災害対策債や災害復旧事業債は交付税算入率が高いため急激に悪化することはないものの、交付税の段階縮減等により普通交付税及び臨時財政対策債も減少する見込みのため将来負担比率は増加していく見込みで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熊本県宇城市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60,297
59,962
188.61
35,629,176
32,893,104
1,219,256
17,745,312
31,993,099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40.7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lt"/>
              <a:ea typeface="+mn-ea"/>
              <a:cs typeface="+mn-cs"/>
            </a:rPr>
            <a:t>年度の有形固定資産減価償却率は類似団体内平均値とほぼ同程度となっています。当市では、平成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9</a:t>
          </a:r>
          <a:r>
            <a:rPr kumimoji="1" lang="ja-JP" altLang="ja-JP" sz="1100">
              <a:solidFill>
                <a:schemeClr val="dk1"/>
              </a:solidFill>
              <a:effectLst/>
              <a:latin typeface="+mn-lt"/>
              <a:ea typeface="+mn-ea"/>
              <a:cs typeface="+mn-cs"/>
            </a:rPr>
            <a:t>月に宇城市公共施設等総合管理計画を策定し、老朽化した</a:t>
          </a:r>
          <a:r>
            <a:rPr kumimoji="1" lang="ja-JP" altLang="ja-JP" sz="1100">
              <a:solidFill>
                <a:schemeClr val="dk1"/>
              </a:solidFill>
              <a:effectLst/>
              <a:latin typeface="+mn-ea"/>
              <a:ea typeface="+mn-ea"/>
              <a:cs typeface="+mn-cs"/>
            </a:rPr>
            <a:t>施設や</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町合併に</a:t>
          </a:r>
          <a:r>
            <a:rPr kumimoji="1" lang="ja-JP" altLang="ja-JP" sz="1100">
              <a:solidFill>
                <a:schemeClr val="dk1"/>
              </a:solidFill>
              <a:effectLst/>
              <a:latin typeface="+mn-lt"/>
              <a:ea typeface="+mn-ea"/>
              <a:cs typeface="+mn-cs"/>
            </a:rPr>
            <a:t>より市内に重複した施設などの見直しを行い、機能集約や除却、民間移譲等を進めています。</a:t>
          </a:r>
          <a:endParaRPr lang="ja-JP" altLang="ja-JP">
            <a:effectLst/>
          </a:endParaRPr>
        </a:p>
        <a:p>
          <a:r>
            <a:rPr kumimoji="1" lang="ja-JP" altLang="ja-JP" sz="1100">
              <a:solidFill>
                <a:schemeClr val="dk1"/>
              </a:solidFill>
              <a:effectLst/>
              <a:latin typeface="+mn-lt"/>
              <a:ea typeface="+mn-ea"/>
              <a:cs typeface="+mn-cs"/>
            </a:rPr>
            <a:t>　今後も積極的に施設の見直しを行っていくとともに、真に必要な施設の機能維持を実現するため大規模改修や新規整備など計画的に行っていく必要があります。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130556</xdr:rowOff>
    </xdr:from>
    <xdr:to>
      <xdr:col>3</xdr:col>
      <xdr:colOff>511175</xdr:colOff>
      <xdr:row>31</xdr:row>
      <xdr:rowOff>60706</xdr:rowOff>
    </xdr:to>
    <xdr:sp macro="" textlink="">
      <xdr:nvSpPr>
        <xdr:cNvPr id="75" name="円/楕円 74"/>
        <xdr:cNvSpPr/>
      </xdr:nvSpPr>
      <xdr:spPr>
        <a:xfrm>
          <a:off x="40005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158005</xdr:rowOff>
    </xdr:from>
    <xdr:ext cx="405111" cy="259045"/>
    <xdr:sp macro="" textlink="">
      <xdr:nvSpPr>
        <xdr:cNvPr id="76" name="n_1aveValue有形固定資産減価償却率"/>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51833</xdr:rowOff>
    </xdr:from>
    <xdr:ext cx="405111" cy="259045"/>
    <xdr:sp macro="" textlink="">
      <xdr:nvSpPr>
        <xdr:cNvPr id="77" name="n_1mainValue有形固定資産減価償却率"/>
        <xdr:cNvSpPr txBox="1"/>
      </xdr:nvSpPr>
      <xdr:spPr>
        <a:xfrm>
          <a:off x="3836043" y="614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熊本県宇城市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60,297
59,962
188.61
35,629,176
32,893,104
1,219,256
17,745,312
31,993,099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40.7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62547</xdr:rowOff>
    </xdr:from>
    <xdr:to>
      <xdr:col>5</xdr:col>
      <xdr:colOff>409575</xdr:colOff>
      <xdr:row>35</xdr:row>
      <xdr:rowOff>164147</xdr:rowOff>
    </xdr:to>
    <xdr:sp macro="" textlink="">
      <xdr:nvSpPr>
        <xdr:cNvPr id="74" name="円/楕円 73"/>
        <xdr:cNvSpPr/>
      </xdr:nvSpPr>
      <xdr:spPr>
        <a:xfrm>
          <a:off x="3746500" y="60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146385</xdr:rowOff>
    </xdr:from>
    <xdr:ext cx="405111" cy="259045"/>
    <xdr:sp macro="" textlink="">
      <xdr:nvSpPr>
        <xdr:cNvPr id="75" name="n_1aveValue【道路】&#10;有形固定資産減価償却率"/>
        <xdr:cNvSpPr txBox="1"/>
      </xdr:nvSpPr>
      <xdr:spPr>
        <a:xfrm>
          <a:off x="3582043" y="580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155274</xdr:rowOff>
    </xdr:from>
    <xdr:ext cx="405111" cy="259045"/>
    <xdr:sp macro="" textlink="">
      <xdr:nvSpPr>
        <xdr:cNvPr id="76" name="n_1mainValue【道路】&#10;有形固定資産減価償却率"/>
        <xdr:cNvSpPr txBox="1"/>
      </xdr:nvSpPr>
      <xdr:spPr>
        <a:xfrm>
          <a:off x="3582043" y="6156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5" name="フローチャート : 判断 104"/>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13924</xdr:rowOff>
    </xdr:from>
    <xdr:to>
      <xdr:col>14</xdr:col>
      <xdr:colOff>79375</xdr:colOff>
      <xdr:row>37</xdr:row>
      <xdr:rowOff>115524</xdr:rowOff>
    </xdr:to>
    <xdr:sp macro="" textlink="">
      <xdr:nvSpPr>
        <xdr:cNvPr id="111" name="円/楕円 110"/>
        <xdr:cNvSpPr/>
      </xdr:nvSpPr>
      <xdr:spPr>
        <a:xfrm>
          <a:off x="9588500" y="63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116872</xdr:rowOff>
    </xdr:from>
    <xdr:ext cx="534377" cy="259045"/>
    <xdr:sp macro="" textlink="">
      <xdr:nvSpPr>
        <xdr:cNvPr id="112"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106651</xdr:rowOff>
    </xdr:from>
    <xdr:ext cx="534377" cy="259045"/>
    <xdr:sp macro="" textlink="">
      <xdr:nvSpPr>
        <xdr:cNvPr id="113" name="n_1mainValue【道路】&#10;一人当たり延長"/>
        <xdr:cNvSpPr txBox="1"/>
      </xdr:nvSpPr>
      <xdr:spPr>
        <a:xfrm>
          <a:off x="9359410" y="64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5" name="直線コネクタ 12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6" name="テキスト ボックス 12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7" name="直線コネクタ 12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8" name="テキスト ボックス 12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9" name="直線コネクタ 12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0" name="テキスト ボックス 12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3" name="直線コネクタ 13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4" name="テキスト ボックス 13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7" name="直線コネクタ 13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8" name="テキスト ボックス 137"/>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2" name="直線コネクタ 141"/>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3"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44" name="直線コネクタ 143"/>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45"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6" name="直線コネクタ 145"/>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7"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8" name="フローチャート : 判断 147"/>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49" name="フローチャート : 判断 148"/>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6350</xdr:rowOff>
    </xdr:from>
    <xdr:to>
      <xdr:col>5</xdr:col>
      <xdr:colOff>409575</xdr:colOff>
      <xdr:row>63</xdr:row>
      <xdr:rowOff>107950</xdr:rowOff>
    </xdr:to>
    <xdr:sp macro="" textlink="">
      <xdr:nvSpPr>
        <xdr:cNvPr id="155" name="円/楕円 154"/>
        <xdr:cNvSpPr/>
      </xdr:nvSpPr>
      <xdr:spPr>
        <a:xfrm>
          <a:off x="3746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53040</xdr:rowOff>
    </xdr:from>
    <xdr:ext cx="405111" cy="259045"/>
    <xdr:sp macro="" textlink="">
      <xdr:nvSpPr>
        <xdr:cNvPr id="156" name="n_1aveValue【橋りょう・トンネル】&#10;有形固定資産減価償却率"/>
        <xdr:cNvSpPr txBox="1"/>
      </xdr:nvSpPr>
      <xdr:spPr>
        <a:xfrm>
          <a:off x="3582043" y="1034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99077</xdr:rowOff>
    </xdr:from>
    <xdr:ext cx="405111" cy="259045"/>
    <xdr:sp macro="" textlink="">
      <xdr:nvSpPr>
        <xdr:cNvPr id="157" name="n_1mainValue【橋りょう・トンネル】&#10;有形固定資産減価償却率"/>
        <xdr:cNvSpPr txBox="1"/>
      </xdr:nvSpPr>
      <xdr:spPr>
        <a:xfrm>
          <a:off x="3582043"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81" name="直線コネクタ 180"/>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82"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83" name="直線コネクタ 182"/>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4"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5" name="直線コネクタ 184"/>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6"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7" name="フローチャート : 判断 186"/>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8" name="フローチャート : 判断 187"/>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60886</xdr:rowOff>
    </xdr:from>
    <xdr:to>
      <xdr:col>14</xdr:col>
      <xdr:colOff>79375</xdr:colOff>
      <xdr:row>60</xdr:row>
      <xdr:rowOff>162486</xdr:rowOff>
    </xdr:to>
    <xdr:sp macro="" textlink="">
      <xdr:nvSpPr>
        <xdr:cNvPr id="194" name="円/楕円 193"/>
        <xdr:cNvSpPr/>
      </xdr:nvSpPr>
      <xdr:spPr>
        <a:xfrm>
          <a:off x="9588500" y="103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75592</xdr:rowOff>
    </xdr:from>
    <xdr:ext cx="599010" cy="259045"/>
    <xdr:sp macro="" textlink="">
      <xdr:nvSpPr>
        <xdr:cNvPr id="195" name="n_1aveValue【橋りょう・トンネル】&#10;一人当たり有形固定資産（償却資産）額"/>
        <xdr:cNvSpPr txBox="1"/>
      </xdr:nvSpPr>
      <xdr:spPr>
        <a:xfrm>
          <a:off x="9327094" y="1053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7563</xdr:rowOff>
    </xdr:from>
    <xdr:ext cx="599010" cy="259045"/>
    <xdr:sp macro="" textlink="">
      <xdr:nvSpPr>
        <xdr:cNvPr id="196" name="n_1mainValue【橋りょう・トンネル】&#10;一人当たり有形固定資産（償却資産）額"/>
        <xdr:cNvSpPr txBox="1"/>
      </xdr:nvSpPr>
      <xdr:spPr>
        <a:xfrm>
          <a:off x="9327094" y="1012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9" name="テキスト ボックス 21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23" name="直線コネクタ 222"/>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24"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25" name="直線コネクタ 22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6"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7" name="直線コネクタ 226"/>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8"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9" name="フローチャート : 判断 228"/>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30" name="フローチャート : 判断 229"/>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73842</xdr:rowOff>
    </xdr:from>
    <xdr:to>
      <xdr:col>5</xdr:col>
      <xdr:colOff>409575</xdr:colOff>
      <xdr:row>82</xdr:row>
      <xdr:rowOff>3992</xdr:rowOff>
    </xdr:to>
    <xdr:sp macro="" textlink="">
      <xdr:nvSpPr>
        <xdr:cNvPr id="236" name="円/楕円 235"/>
        <xdr:cNvSpPr/>
      </xdr:nvSpPr>
      <xdr:spPr>
        <a:xfrm>
          <a:off x="3746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44104</xdr:rowOff>
    </xdr:from>
    <xdr:ext cx="405111" cy="259045"/>
    <xdr:sp macro="" textlink="">
      <xdr:nvSpPr>
        <xdr:cNvPr id="237"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20519</xdr:rowOff>
    </xdr:from>
    <xdr:ext cx="405111" cy="259045"/>
    <xdr:sp macro="" textlink="">
      <xdr:nvSpPr>
        <xdr:cNvPr id="238" name="n_1mainValue【公営住宅】&#10;有形固定資産減価償却率"/>
        <xdr:cNvSpPr txBox="1"/>
      </xdr:nvSpPr>
      <xdr:spPr>
        <a:xfrm>
          <a:off x="3582043"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62" name="直線コネクタ 261"/>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63"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64" name="直線コネクタ 263"/>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65"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6" name="直線コネクタ 265"/>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7"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8" name="フローチャート : 判断 267"/>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9" name="フローチャート : 判断 268"/>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2539</xdr:rowOff>
    </xdr:from>
    <xdr:to>
      <xdr:col>14</xdr:col>
      <xdr:colOff>79375</xdr:colOff>
      <xdr:row>82</xdr:row>
      <xdr:rowOff>104139</xdr:rowOff>
    </xdr:to>
    <xdr:sp macro="" textlink="">
      <xdr:nvSpPr>
        <xdr:cNvPr id="275" name="円/楕円 274"/>
        <xdr:cNvSpPr/>
      </xdr:nvSpPr>
      <xdr:spPr>
        <a:xfrm>
          <a:off x="9588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165371</xdr:rowOff>
    </xdr:from>
    <xdr:ext cx="469744" cy="259045"/>
    <xdr:sp macro="" textlink="">
      <xdr:nvSpPr>
        <xdr:cNvPr id="276" name="n_1aveValue【公営住宅】&#10;一人当たり面積"/>
        <xdr:cNvSpPr txBox="1"/>
      </xdr:nvSpPr>
      <xdr:spPr>
        <a:xfrm>
          <a:off x="93917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120666</xdr:rowOff>
    </xdr:from>
    <xdr:ext cx="469744" cy="259045"/>
    <xdr:sp macro="" textlink="">
      <xdr:nvSpPr>
        <xdr:cNvPr id="277" name="n_1mainValue【公営住宅】&#10;一人当たり面積"/>
        <xdr:cNvSpPr txBox="1"/>
      </xdr:nvSpPr>
      <xdr:spPr>
        <a:xfrm>
          <a:off x="9391727"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0.980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8" name="テキスト ボックス 28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9" name="直線コネクタ 28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0" name="テキスト ボックス 28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1" name="直線コネクタ 29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2" name="テキスト ボックス 29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3" name="直線コネクタ 29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4" name="テキスト ボックス 29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5" name="直線コネクタ 29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96" name="テキスト ボックス 295"/>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8" name="テキスト ボックス 29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87630</xdr:rowOff>
    </xdr:from>
    <xdr:to>
      <xdr:col>6</xdr:col>
      <xdr:colOff>510540</xdr:colOff>
      <xdr:row>106</xdr:row>
      <xdr:rowOff>144780</xdr:rowOff>
    </xdr:to>
    <xdr:cxnSp macro="">
      <xdr:nvCxnSpPr>
        <xdr:cNvPr id="300" name="直線コネクタ 299"/>
        <xdr:cNvCxnSpPr/>
      </xdr:nvCxnSpPr>
      <xdr:spPr>
        <a:xfrm flipV="1">
          <a:off x="4634865" y="1723263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148607</xdr:rowOff>
    </xdr:from>
    <xdr:ext cx="405111" cy="259045"/>
    <xdr:sp macro="" textlink="">
      <xdr:nvSpPr>
        <xdr:cNvPr id="301" name="【港湾・漁港】&#10;有形固定資産減価償却率最小値テキスト"/>
        <xdr:cNvSpPr txBox="1"/>
      </xdr:nvSpPr>
      <xdr:spPr>
        <a:xfrm>
          <a:off x="47244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a:t>
          </a:r>
          <a:endParaRPr kumimoji="1" lang="ja-JP" altLang="en-US" sz="1000" b="1">
            <a:latin typeface="ＭＳ Ｐゴシック"/>
          </a:endParaRPr>
        </a:p>
      </xdr:txBody>
    </xdr:sp>
    <xdr:clientData/>
  </xdr:oneCellAnchor>
  <xdr:twoCellAnchor>
    <xdr:from>
      <xdr:col>6</xdr:col>
      <xdr:colOff>422275</xdr:colOff>
      <xdr:row>106</xdr:row>
      <xdr:rowOff>144780</xdr:rowOff>
    </xdr:from>
    <xdr:to>
      <xdr:col>6</xdr:col>
      <xdr:colOff>600075</xdr:colOff>
      <xdr:row>106</xdr:row>
      <xdr:rowOff>144780</xdr:rowOff>
    </xdr:to>
    <xdr:cxnSp macro="">
      <xdr:nvCxnSpPr>
        <xdr:cNvPr id="302" name="直線コネクタ 301"/>
        <xdr:cNvCxnSpPr/>
      </xdr:nvCxnSpPr>
      <xdr:spPr>
        <a:xfrm>
          <a:off x="4546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34307</xdr:rowOff>
    </xdr:from>
    <xdr:ext cx="405111" cy="259045"/>
    <xdr:sp macro="" textlink="">
      <xdr:nvSpPr>
        <xdr:cNvPr id="303" name="【港湾・漁港】&#10;有形固定資産減価償却率最大値テキスト"/>
        <xdr:cNvSpPr txBox="1"/>
      </xdr:nvSpPr>
      <xdr:spPr>
        <a:xfrm>
          <a:off x="47244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87630</xdr:rowOff>
    </xdr:from>
    <xdr:to>
      <xdr:col>6</xdr:col>
      <xdr:colOff>600075</xdr:colOff>
      <xdr:row>100</xdr:row>
      <xdr:rowOff>87630</xdr:rowOff>
    </xdr:to>
    <xdr:cxnSp macro="">
      <xdr:nvCxnSpPr>
        <xdr:cNvPr id="304" name="直線コネクタ 303"/>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35831</xdr:rowOff>
    </xdr:from>
    <xdr:ext cx="405111" cy="259045"/>
    <xdr:sp macro="" textlink="">
      <xdr:nvSpPr>
        <xdr:cNvPr id="305" name="【港湾・漁港】&#10;有形固定資産減価償却率平均値テキスト"/>
        <xdr:cNvSpPr txBox="1"/>
      </xdr:nvSpPr>
      <xdr:spPr>
        <a:xfrm>
          <a:off x="4724400" y="18038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57404</xdr:rowOff>
    </xdr:from>
    <xdr:to>
      <xdr:col>6</xdr:col>
      <xdr:colOff>561975</xdr:colOff>
      <xdr:row>105</xdr:row>
      <xdr:rowOff>159004</xdr:rowOff>
    </xdr:to>
    <xdr:sp macro="" textlink="">
      <xdr:nvSpPr>
        <xdr:cNvPr id="306" name="フローチャート : 判断 305"/>
        <xdr:cNvSpPr/>
      </xdr:nvSpPr>
      <xdr:spPr>
        <a:xfrm>
          <a:off x="4584700" y="180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45974</xdr:rowOff>
    </xdr:from>
    <xdr:to>
      <xdr:col>5</xdr:col>
      <xdr:colOff>409575</xdr:colOff>
      <xdr:row>106</xdr:row>
      <xdr:rowOff>147574</xdr:rowOff>
    </xdr:to>
    <xdr:sp macro="" textlink="">
      <xdr:nvSpPr>
        <xdr:cNvPr id="307" name="フローチャート : 判断 306"/>
        <xdr:cNvSpPr/>
      </xdr:nvSpPr>
      <xdr:spPr>
        <a:xfrm>
          <a:off x="3746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100837</xdr:rowOff>
    </xdr:from>
    <xdr:to>
      <xdr:col>5</xdr:col>
      <xdr:colOff>409575</xdr:colOff>
      <xdr:row>109</xdr:row>
      <xdr:rowOff>30987</xdr:rowOff>
    </xdr:to>
    <xdr:sp macro="" textlink="">
      <xdr:nvSpPr>
        <xdr:cNvPr id="313" name="円/楕円 312"/>
        <xdr:cNvSpPr/>
      </xdr:nvSpPr>
      <xdr:spPr>
        <a:xfrm>
          <a:off x="3746500" y="186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164101</xdr:rowOff>
    </xdr:from>
    <xdr:ext cx="405111" cy="259045"/>
    <xdr:sp macro="" textlink="">
      <xdr:nvSpPr>
        <xdr:cNvPr id="314" name="n_1aveValue【港湾・漁港】&#10;有形固定資産減価償却率"/>
        <xdr:cNvSpPr txBox="1"/>
      </xdr:nvSpPr>
      <xdr:spPr>
        <a:xfrm>
          <a:off x="3582043" y="179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143518</xdr:colOff>
      <xdr:row>109</xdr:row>
      <xdr:rowOff>22114</xdr:rowOff>
    </xdr:from>
    <xdr:ext cx="405111" cy="259045"/>
    <xdr:sp macro="" textlink="">
      <xdr:nvSpPr>
        <xdr:cNvPr id="315" name="n_1mainValue【港湾・漁港】&#10;有形固定資産減価償却率"/>
        <xdr:cNvSpPr txBox="1"/>
      </xdr:nvSpPr>
      <xdr:spPr>
        <a:xfrm>
          <a:off x="3582043" y="1871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4" name="テキスト ボックス 3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5" name="直線コネクタ 3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6" name="直線コネクタ 32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7" name="テキスト ボックス 32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8" name="直線コネクタ 32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29" name="テキスト ボックス 32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0" name="直線コネクタ 32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31" name="テキスト ボックス 330"/>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2" name="直線コネクタ 33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33" name="テキスト ボックス 332"/>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4" name="直線コネクタ 33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5" name="テキスト ボックス 334"/>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6" name="直線コネクタ 3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7" name="テキスト ボックス 33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146261</xdr:rowOff>
    </xdr:from>
    <xdr:to>
      <xdr:col>15</xdr:col>
      <xdr:colOff>180340</xdr:colOff>
      <xdr:row>108</xdr:row>
      <xdr:rowOff>100552</xdr:rowOff>
    </xdr:to>
    <xdr:cxnSp macro="">
      <xdr:nvCxnSpPr>
        <xdr:cNvPr id="339" name="直線コネクタ 338"/>
        <xdr:cNvCxnSpPr/>
      </xdr:nvCxnSpPr>
      <xdr:spPr>
        <a:xfrm flipV="1">
          <a:off x="10476865" y="17291261"/>
          <a:ext cx="0" cy="132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104379</xdr:rowOff>
    </xdr:from>
    <xdr:ext cx="534377" cy="259045"/>
    <xdr:sp macro="" textlink="">
      <xdr:nvSpPr>
        <xdr:cNvPr id="340" name="【港湾・漁港】&#10;一人当たり有形固定資産（償却資産）額最小値テキスト"/>
        <xdr:cNvSpPr txBox="1"/>
      </xdr:nvSpPr>
      <xdr:spPr>
        <a:xfrm>
          <a:off x="10566400" y="18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27,217</a:t>
          </a:r>
          <a:endParaRPr kumimoji="1" lang="ja-JP" altLang="en-US" sz="1000" b="1">
            <a:latin typeface="ＭＳ Ｐゴシック"/>
          </a:endParaRPr>
        </a:p>
      </xdr:txBody>
    </xdr:sp>
    <xdr:clientData/>
  </xdr:oneCellAnchor>
  <xdr:twoCellAnchor>
    <xdr:from>
      <xdr:col>15</xdr:col>
      <xdr:colOff>92075</xdr:colOff>
      <xdr:row>108</xdr:row>
      <xdr:rowOff>100552</xdr:rowOff>
    </xdr:from>
    <xdr:to>
      <xdr:col>15</xdr:col>
      <xdr:colOff>269875</xdr:colOff>
      <xdr:row>108</xdr:row>
      <xdr:rowOff>100552</xdr:rowOff>
    </xdr:to>
    <xdr:cxnSp macro="">
      <xdr:nvCxnSpPr>
        <xdr:cNvPr id="341" name="直線コネクタ 340"/>
        <xdr:cNvCxnSpPr/>
      </xdr:nvCxnSpPr>
      <xdr:spPr>
        <a:xfrm>
          <a:off x="10388600" y="186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92938</xdr:rowOff>
    </xdr:from>
    <xdr:ext cx="599010" cy="259045"/>
    <xdr:sp macro="" textlink="">
      <xdr:nvSpPr>
        <xdr:cNvPr id="342" name="【港湾・漁港】&#10;一人当たり有形固定資産（償却資産）額最大値テキスト"/>
        <xdr:cNvSpPr txBox="1"/>
      </xdr:nvSpPr>
      <xdr:spPr>
        <a:xfrm>
          <a:off x="10566400" y="1706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723,223</a:t>
          </a:r>
          <a:endParaRPr kumimoji="1" lang="ja-JP" altLang="en-US" sz="1000" b="1">
            <a:latin typeface="ＭＳ Ｐゴシック"/>
          </a:endParaRPr>
        </a:p>
      </xdr:txBody>
    </xdr:sp>
    <xdr:clientData/>
  </xdr:oneCellAnchor>
  <xdr:twoCellAnchor>
    <xdr:from>
      <xdr:col>15</xdr:col>
      <xdr:colOff>92075</xdr:colOff>
      <xdr:row>100</xdr:row>
      <xdr:rowOff>146261</xdr:rowOff>
    </xdr:from>
    <xdr:to>
      <xdr:col>15</xdr:col>
      <xdr:colOff>269875</xdr:colOff>
      <xdr:row>100</xdr:row>
      <xdr:rowOff>146261</xdr:rowOff>
    </xdr:to>
    <xdr:cxnSp macro="">
      <xdr:nvCxnSpPr>
        <xdr:cNvPr id="343" name="直線コネクタ 342"/>
        <xdr:cNvCxnSpPr/>
      </xdr:nvCxnSpPr>
      <xdr:spPr>
        <a:xfrm>
          <a:off x="10388600" y="1729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150375</xdr:rowOff>
    </xdr:from>
    <xdr:ext cx="599010" cy="259045"/>
    <xdr:sp macro="" textlink="">
      <xdr:nvSpPr>
        <xdr:cNvPr id="344" name="【港湾・漁港】&#10;一人当たり有形固定資産（償却資産）額平均値テキスト"/>
        <xdr:cNvSpPr txBox="1"/>
      </xdr:nvSpPr>
      <xdr:spPr>
        <a:xfrm>
          <a:off x="10566400" y="17981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323,072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498</xdr:rowOff>
    </xdr:from>
    <xdr:to>
      <xdr:col>15</xdr:col>
      <xdr:colOff>231775</xdr:colOff>
      <xdr:row>105</xdr:row>
      <xdr:rowOff>102098</xdr:rowOff>
    </xdr:to>
    <xdr:sp macro="" textlink="">
      <xdr:nvSpPr>
        <xdr:cNvPr id="345" name="フローチャート : 判断 344"/>
        <xdr:cNvSpPr/>
      </xdr:nvSpPr>
      <xdr:spPr>
        <a:xfrm>
          <a:off x="10426700" y="180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101367</xdr:rowOff>
    </xdr:from>
    <xdr:to>
      <xdr:col>14</xdr:col>
      <xdr:colOff>79375</xdr:colOff>
      <xdr:row>107</xdr:row>
      <xdr:rowOff>31517</xdr:rowOff>
    </xdr:to>
    <xdr:sp macro="" textlink="">
      <xdr:nvSpPr>
        <xdr:cNvPr id="346" name="フローチャート : 判断 345"/>
        <xdr:cNvSpPr/>
      </xdr:nvSpPr>
      <xdr:spPr>
        <a:xfrm>
          <a:off x="9588500" y="1827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54660</xdr:rowOff>
    </xdr:from>
    <xdr:to>
      <xdr:col>14</xdr:col>
      <xdr:colOff>79375</xdr:colOff>
      <xdr:row>107</xdr:row>
      <xdr:rowOff>156260</xdr:rowOff>
    </xdr:to>
    <xdr:sp macro="" textlink="">
      <xdr:nvSpPr>
        <xdr:cNvPr id="352" name="円/楕円 351"/>
        <xdr:cNvSpPr/>
      </xdr:nvSpPr>
      <xdr:spPr>
        <a:xfrm>
          <a:off x="9588500" y="183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105</xdr:row>
      <xdr:rowOff>48044</xdr:rowOff>
    </xdr:from>
    <xdr:ext cx="599010" cy="259045"/>
    <xdr:sp macro="" textlink="">
      <xdr:nvSpPr>
        <xdr:cNvPr id="353" name="n_1aveValue【港湾・漁港】&#10;一人当たり有形固定資産（償却資産）額"/>
        <xdr:cNvSpPr txBox="1"/>
      </xdr:nvSpPr>
      <xdr:spPr>
        <a:xfrm>
          <a:off x="9327094" y="1805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180,122</a:t>
          </a:r>
          <a:endParaRPr kumimoji="1" lang="ja-JP" altLang="en-US" sz="1000" b="1">
            <a:solidFill>
              <a:srgbClr val="000080"/>
            </a:solidFill>
            <a:latin typeface="ＭＳ Ｐゴシック"/>
          </a:endParaRPr>
        </a:p>
      </xdr:txBody>
    </xdr:sp>
    <xdr:clientData/>
  </xdr:oneCellAnchor>
  <xdr:oneCellAnchor>
    <xdr:from>
      <xdr:col>13</xdr:col>
      <xdr:colOff>402169</xdr:colOff>
      <xdr:row>107</xdr:row>
      <xdr:rowOff>147387</xdr:rowOff>
    </xdr:from>
    <xdr:ext cx="599010" cy="259045"/>
    <xdr:sp macro="" textlink="">
      <xdr:nvSpPr>
        <xdr:cNvPr id="354" name="n_1mainValue【港湾・漁港】&#10;一人当たり有形固定資産（償却資産）額"/>
        <xdr:cNvSpPr txBox="1"/>
      </xdr:nvSpPr>
      <xdr:spPr>
        <a:xfrm>
          <a:off x="9327094" y="1849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114,640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5" name="テキスト ボックス 36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6" name="直線コネクタ 3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7" name="テキスト ボックス 3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8" name="直線コネクタ 3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9" name="テキスト ボックス 3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0" name="直線コネクタ 3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1" name="テキスト ボックス 3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2" name="直線コネクタ 3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3" name="テキスト ボックス 3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4" name="直線コネクタ 3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5" name="テキスト ボックス 37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7" name="テキスト ボックス 3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79" name="直線コネクタ 378"/>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80"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81" name="直線コネクタ 380"/>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82"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83" name="直線コネクタ 38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84"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85" name="フローチャート : 判断 384"/>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86" name="フローチャート : 判断 385"/>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635</xdr:rowOff>
    </xdr:from>
    <xdr:to>
      <xdr:col>22</xdr:col>
      <xdr:colOff>415925</xdr:colOff>
      <xdr:row>37</xdr:row>
      <xdr:rowOff>102235</xdr:rowOff>
    </xdr:to>
    <xdr:sp macro="" textlink="">
      <xdr:nvSpPr>
        <xdr:cNvPr id="392" name="円/楕円 391"/>
        <xdr:cNvSpPr/>
      </xdr:nvSpPr>
      <xdr:spPr>
        <a:xfrm>
          <a:off x="15430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93"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118762</xdr:rowOff>
    </xdr:from>
    <xdr:ext cx="405111" cy="259045"/>
    <xdr:sp macro="" textlink="">
      <xdr:nvSpPr>
        <xdr:cNvPr id="394" name="n_1mainValue【認定こども園・幼稚園・保育所】&#10;有形固定資産減価償却率"/>
        <xdr:cNvSpPr txBox="1"/>
      </xdr:nvSpPr>
      <xdr:spPr>
        <a:xfrm>
          <a:off x="15266043"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5" name="直線コネクタ 4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06" name="テキスト ボックス 40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7" name="直線コネクタ 4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08" name="テキスト ボックス 40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9" name="直線コネクタ 4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10" name="テキスト ボックス 40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1" name="直線コネクタ 4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12" name="テキスト ボックス 41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416" name="直線コネクタ 415"/>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417"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418" name="直線コネクタ 417"/>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419"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420" name="直線コネクタ 419"/>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421"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422" name="フローチャート : 判断 42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423" name="フローチャート : 判断 422"/>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77978</xdr:rowOff>
    </xdr:from>
    <xdr:to>
      <xdr:col>31</xdr:col>
      <xdr:colOff>85725</xdr:colOff>
      <xdr:row>40</xdr:row>
      <xdr:rowOff>8128</xdr:rowOff>
    </xdr:to>
    <xdr:sp macro="" textlink="">
      <xdr:nvSpPr>
        <xdr:cNvPr id="429" name="円/楕円 428"/>
        <xdr:cNvSpPr/>
      </xdr:nvSpPr>
      <xdr:spPr>
        <a:xfrm>
          <a:off x="21272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125239</xdr:rowOff>
    </xdr:from>
    <xdr:ext cx="469744" cy="259045"/>
    <xdr:sp macro="" textlink="">
      <xdr:nvSpPr>
        <xdr:cNvPr id="430"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170705</xdr:rowOff>
    </xdr:from>
    <xdr:ext cx="469744" cy="259045"/>
    <xdr:sp macro="" textlink="">
      <xdr:nvSpPr>
        <xdr:cNvPr id="431" name="n_1mainValue【認定こども園・幼稚園・保育所】&#10;一人当たり面積"/>
        <xdr:cNvSpPr txBox="1"/>
      </xdr:nvSpPr>
      <xdr:spPr>
        <a:xfrm>
          <a:off x="21075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2" name="テキスト ボックス 4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3" name="直線コネクタ 4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4" name="テキスト ボックス 44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5" name="直線コネクタ 4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6" name="テキスト ボックス 4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7" name="直線コネクタ 4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8" name="テキスト ボックス 4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9" name="直線コネクタ 4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0" name="テキスト ボックス 4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1" name="直線コネクタ 4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2" name="テキスト ボックス 45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4" name="テキスト ボックス 45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56" name="直線コネクタ 455"/>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57"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58" name="直線コネクタ 457"/>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59"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60" name="直線コネクタ 459"/>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61"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62" name="フローチャート : 判断 461"/>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63" name="フローチャート : 判断 462"/>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71120</xdr:rowOff>
    </xdr:from>
    <xdr:to>
      <xdr:col>22</xdr:col>
      <xdr:colOff>415925</xdr:colOff>
      <xdr:row>62</xdr:row>
      <xdr:rowOff>1270</xdr:rowOff>
    </xdr:to>
    <xdr:sp macro="" textlink="">
      <xdr:nvSpPr>
        <xdr:cNvPr id="469" name="円/楕円 468"/>
        <xdr:cNvSpPr/>
      </xdr:nvSpPr>
      <xdr:spPr>
        <a:xfrm>
          <a:off x="15430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10177</xdr:rowOff>
    </xdr:from>
    <xdr:ext cx="405111" cy="259045"/>
    <xdr:sp macro="" textlink="">
      <xdr:nvSpPr>
        <xdr:cNvPr id="470" name="n_1ave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163847</xdr:rowOff>
    </xdr:from>
    <xdr:ext cx="405111" cy="259045"/>
    <xdr:sp macro="" textlink="">
      <xdr:nvSpPr>
        <xdr:cNvPr id="471" name="n_1mainValue【学校施設】&#10;有形固定資産減価償却率"/>
        <xdr:cNvSpPr txBox="1"/>
      </xdr:nvSpPr>
      <xdr:spPr>
        <a:xfrm>
          <a:off x="15266043"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83" name="直線コネクタ 4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4" name="テキスト ボックス 4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5" name="直線コネクタ 4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6" name="テキスト ボックス 4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7" name="直線コネクタ 4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8" name="テキスト ボックス 4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9" name="直線コネクタ 4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90" name="テキスト ボックス 4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1" name="直線コネクタ 4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2" name="テキスト ボックス 4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3" name="直線コネクタ 4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4" name="テキスト ボックス 4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98" name="直線コネクタ 497"/>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99"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500" name="直線コネクタ 499"/>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501"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502" name="直線コネクタ 50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503"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504" name="フローチャート : 判断 503"/>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505" name="フローチャート : 判断 504"/>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113030</xdr:rowOff>
    </xdr:from>
    <xdr:to>
      <xdr:col>31</xdr:col>
      <xdr:colOff>85725</xdr:colOff>
      <xdr:row>60</xdr:row>
      <xdr:rowOff>43180</xdr:rowOff>
    </xdr:to>
    <xdr:sp macro="" textlink="">
      <xdr:nvSpPr>
        <xdr:cNvPr id="511" name="円/楕円 510"/>
        <xdr:cNvSpPr/>
      </xdr:nvSpPr>
      <xdr:spPr>
        <a:xfrm>
          <a:off x="21272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125565</xdr:rowOff>
    </xdr:from>
    <xdr:ext cx="469744" cy="259045"/>
    <xdr:sp macro="" textlink="">
      <xdr:nvSpPr>
        <xdr:cNvPr id="512" name="n_1aveValue【学校施設】&#10;一人当たり面積"/>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34307</xdr:rowOff>
    </xdr:from>
    <xdr:ext cx="469744" cy="259045"/>
    <xdr:sp macro="" textlink="">
      <xdr:nvSpPr>
        <xdr:cNvPr id="513" name="n_1mainValue【学校施設】&#10;一人当たり面積"/>
        <xdr:cNvSpPr txBox="1"/>
      </xdr:nvSpPr>
      <xdr:spPr>
        <a:xfrm>
          <a:off x="21075727" y="1032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1" name="正方形/長方形 5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2" name="テキスト ボックス 5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3" name="直線コネクタ 5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4" name="テキスト ボックス 52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25" name="直線コネクタ 5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26" name="テキスト ボックス 52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7" name="直線コネクタ 5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8" name="テキスト ボックス 5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9" name="直線コネクタ 5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30" name="テキスト ボックス 5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31" name="直線コネクタ 5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32" name="テキスト ボックス 5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3" name="直線コネクタ 5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34" name="テキスト ボックス 53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5" name="直線コネクタ 5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6" name="テキスト ボックス 5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68580</xdr:rowOff>
    </xdr:from>
    <xdr:to>
      <xdr:col>23</xdr:col>
      <xdr:colOff>516889</xdr:colOff>
      <xdr:row>87</xdr:row>
      <xdr:rowOff>15239</xdr:rowOff>
    </xdr:to>
    <xdr:cxnSp macro="">
      <xdr:nvCxnSpPr>
        <xdr:cNvPr id="538" name="直線コネクタ 537"/>
        <xdr:cNvCxnSpPr/>
      </xdr:nvCxnSpPr>
      <xdr:spPr>
        <a:xfrm flipV="1">
          <a:off x="16318864" y="1361313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19066</xdr:rowOff>
    </xdr:from>
    <xdr:ext cx="405111" cy="259045"/>
    <xdr:sp macro="" textlink="">
      <xdr:nvSpPr>
        <xdr:cNvPr id="539" name="【児童館】&#10;有形固定資産減価償却率最小値テキスト"/>
        <xdr:cNvSpPr txBox="1"/>
      </xdr:nvSpPr>
      <xdr:spPr>
        <a:xfrm>
          <a:off x="16408400" y="1493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87</xdr:row>
      <xdr:rowOff>15239</xdr:rowOff>
    </xdr:from>
    <xdr:to>
      <xdr:col>23</xdr:col>
      <xdr:colOff>606425</xdr:colOff>
      <xdr:row>87</xdr:row>
      <xdr:rowOff>15239</xdr:rowOff>
    </xdr:to>
    <xdr:cxnSp macro="">
      <xdr:nvCxnSpPr>
        <xdr:cNvPr id="540" name="直線コネクタ 539"/>
        <xdr:cNvCxnSpPr/>
      </xdr:nvCxnSpPr>
      <xdr:spPr>
        <a:xfrm>
          <a:off x="16230600" y="1493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15257</xdr:rowOff>
    </xdr:from>
    <xdr:ext cx="405111" cy="259045"/>
    <xdr:sp macro="" textlink="">
      <xdr:nvSpPr>
        <xdr:cNvPr id="541" name="【児童館】&#10;有形固定資産減価償却率最大値テキスト"/>
        <xdr:cNvSpPr txBox="1"/>
      </xdr:nvSpPr>
      <xdr:spPr>
        <a:xfrm>
          <a:off x="16408400" y="1338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79</xdr:row>
      <xdr:rowOff>68580</xdr:rowOff>
    </xdr:from>
    <xdr:to>
      <xdr:col>23</xdr:col>
      <xdr:colOff>606425</xdr:colOff>
      <xdr:row>79</xdr:row>
      <xdr:rowOff>68580</xdr:rowOff>
    </xdr:to>
    <xdr:cxnSp macro="">
      <xdr:nvCxnSpPr>
        <xdr:cNvPr id="542" name="直線コネクタ 541"/>
        <xdr:cNvCxnSpPr/>
      </xdr:nvCxnSpPr>
      <xdr:spPr>
        <a:xfrm>
          <a:off x="16230600" y="13613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49547</xdr:rowOff>
    </xdr:from>
    <xdr:ext cx="405111" cy="259045"/>
    <xdr:sp macro="" textlink="">
      <xdr:nvSpPr>
        <xdr:cNvPr id="543" name="【児童館】&#10;有形固定資産減価償却率平均値テキスト"/>
        <xdr:cNvSpPr txBox="1"/>
      </xdr:nvSpPr>
      <xdr:spPr>
        <a:xfrm>
          <a:off x="16408400" y="14622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85</xdr:row>
      <xdr:rowOff>71120</xdr:rowOff>
    </xdr:from>
    <xdr:to>
      <xdr:col>23</xdr:col>
      <xdr:colOff>568325</xdr:colOff>
      <xdr:row>86</xdr:row>
      <xdr:rowOff>1270</xdr:rowOff>
    </xdr:to>
    <xdr:sp macro="" textlink="">
      <xdr:nvSpPr>
        <xdr:cNvPr id="544" name="フローチャート : 判断 543"/>
        <xdr:cNvSpPr/>
      </xdr:nvSpPr>
      <xdr:spPr>
        <a:xfrm>
          <a:off x="162687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36830</xdr:rowOff>
    </xdr:from>
    <xdr:to>
      <xdr:col>22</xdr:col>
      <xdr:colOff>415925</xdr:colOff>
      <xdr:row>86</xdr:row>
      <xdr:rowOff>138430</xdr:rowOff>
    </xdr:to>
    <xdr:sp macro="" textlink="">
      <xdr:nvSpPr>
        <xdr:cNvPr id="545" name="フローチャート : 判断 544"/>
        <xdr:cNvSpPr/>
      </xdr:nvSpPr>
      <xdr:spPr>
        <a:xfrm>
          <a:off x="15430500" y="1478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109220</xdr:rowOff>
    </xdr:from>
    <xdr:to>
      <xdr:col>22</xdr:col>
      <xdr:colOff>415925</xdr:colOff>
      <xdr:row>78</xdr:row>
      <xdr:rowOff>39370</xdr:rowOff>
    </xdr:to>
    <xdr:sp macro="" textlink="">
      <xdr:nvSpPr>
        <xdr:cNvPr id="551" name="円/楕円 550"/>
        <xdr:cNvSpPr/>
      </xdr:nvSpPr>
      <xdr:spPr>
        <a:xfrm>
          <a:off x="15430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129557</xdr:rowOff>
    </xdr:from>
    <xdr:ext cx="405111" cy="259045"/>
    <xdr:sp macro="" textlink="">
      <xdr:nvSpPr>
        <xdr:cNvPr id="552" name="n_1aveValue【児童館】&#10;有形固定資産減価償却率"/>
        <xdr:cNvSpPr txBox="1"/>
      </xdr:nvSpPr>
      <xdr:spPr>
        <a:xfrm>
          <a:off x="15266043" y="1487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55897</xdr:rowOff>
    </xdr:from>
    <xdr:ext cx="405111" cy="259045"/>
    <xdr:sp macro="" textlink="">
      <xdr:nvSpPr>
        <xdr:cNvPr id="553" name="n_1mainValue【児童館】&#10;有形固定資産減価償却率"/>
        <xdr:cNvSpPr txBox="1"/>
      </xdr:nvSpPr>
      <xdr:spPr>
        <a:xfrm>
          <a:off x="15266043"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64" name="直線コネクタ 5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65" name="テキスト ボックス 5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66" name="直線コネクタ 5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67" name="テキスト ボックス 5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8" name="直線コネクタ 5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9" name="テキスト ボックス 5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70" name="直線コネクタ 5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71" name="テキスト ボックス 5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2" name="直線コネクタ 5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3" name="テキスト ボックス 5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75" name="直線コネクタ 574"/>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76"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77" name="直線コネクタ 576"/>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78"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79" name="直線コネクタ 57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80"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81" name="フローチャート : 判断 580"/>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82" name="フローチャート : 判断 581"/>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83" name="テキスト ボックス 5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4" name="テキスト ボックス 5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5" name="テキスト ボックス 5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6" name="テキスト ボックス 5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7" name="テキスト ボックス 5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33020</xdr:rowOff>
    </xdr:from>
    <xdr:to>
      <xdr:col>31</xdr:col>
      <xdr:colOff>85725</xdr:colOff>
      <xdr:row>84</xdr:row>
      <xdr:rowOff>134620</xdr:rowOff>
    </xdr:to>
    <xdr:sp macro="" textlink="">
      <xdr:nvSpPr>
        <xdr:cNvPr id="588" name="円/楕円 587"/>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89"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125747</xdr:rowOff>
    </xdr:from>
    <xdr:ext cx="469744" cy="259045"/>
    <xdr:sp macro="" textlink="">
      <xdr:nvSpPr>
        <xdr:cNvPr id="590" name="n_1mainValue【児童館】&#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1" name="テキスト ボックス 60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2" name="直線コネクタ 6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3" name="テキスト ボックス 60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4" name="直線コネクタ 6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5" name="テキスト ボックス 6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6" name="直線コネクタ 6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7" name="テキスト ボックス 6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8" name="直線コネクタ 6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9" name="テキスト ボックス 6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0" name="直線コネクタ 6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1" name="テキスト ボックス 61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615" name="直線コネクタ 614"/>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16"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17" name="直線コネクタ 616"/>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18"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19" name="直線コネクタ 61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620"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621" name="フローチャート : 判断 620"/>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622" name="フローチャート : 判断 621"/>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137795</xdr:rowOff>
    </xdr:from>
    <xdr:to>
      <xdr:col>22</xdr:col>
      <xdr:colOff>415925</xdr:colOff>
      <xdr:row>105</xdr:row>
      <xdr:rowOff>67945</xdr:rowOff>
    </xdr:to>
    <xdr:sp macro="" textlink="">
      <xdr:nvSpPr>
        <xdr:cNvPr id="628" name="円/楕円 627"/>
        <xdr:cNvSpPr/>
      </xdr:nvSpPr>
      <xdr:spPr>
        <a:xfrm>
          <a:off x="15430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160672</xdr:rowOff>
    </xdr:from>
    <xdr:ext cx="405111" cy="259045"/>
    <xdr:sp macro="" textlink="">
      <xdr:nvSpPr>
        <xdr:cNvPr id="629" name="n_1aveValue【公民館】&#10;有形固定資産減価償却率"/>
        <xdr:cNvSpPr txBox="1"/>
      </xdr:nvSpPr>
      <xdr:spPr>
        <a:xfrm>
          <a:off x="15266043"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59072</xdr:rowOff>
    </xdr:from>
    <xdr:ext cx="405111" cy="259045"/>
    <xdr:sp macro="" textlink="">
      <xdr:nvSpPr>
        <xdr:cNvPr id="630" name="n_1mainValue【公民館】&#10;有形固定資産減価償却率"/>
        <xdr:cNvSpPr txBox="1"/>
      </xdr:nvSpPr>
      <xdr:spPr>
        <a:xfrm>
          <a:off x="15266043"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41" name="直線コネクタ 6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2" name="テキスト ボックス 6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3" name="直線コネクタ 6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4" name="テキスト ボックス 6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5" name="直線コネクタ 6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6" name="テキスト ボックス 6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7" name="直線コネクタ 6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8" name="テキスト ボックス 6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9" name="直線コネクタ 6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0" name="テキスト ボックス 6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1" name="直線コネクタ 6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2" name="テキスト ボックス 6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654" name="直線コネクタ 653"/>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655"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656" name="直線コネクタ 655"/>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657"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658" name="直線コネクタ 657"/>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659"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660" name="フローチャート : 判断 659"/>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661" name="フローチャート : 判断 660"/>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143511</xdr:rowOff>
    </xdr:from>
    <xdr:to>
      <xdr:col>31</xdr:col>
      <xdr:colOff>85725</xdr:colOff>
      <xdr:row>107</xdr:row>
      <xdr:rowOff>73661</xdr:rowOff>
    </xdr:to>
    <xdr:sp macro="" textlink="">
      <xdr:nvSpPr>
        <xdr:cNvPr id="667" name="円/楕円 666"/>
        <xdr:cNvSpPr/>
      </xdr:nvSpPr>
      <xdr:spPr>
        <a:xfrm>
          <a:off x="2127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74947</xdr:rowOff>
    </xdr:from>
    <xdr:ext cx="469744" cy="259045"/>
    <xdr:sp macro="" textlink="">
      <xdr:nvSpPr>
        <xdr:cNvPr id="668"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64788</xdr:rowOff>
    </xdr:from>
    <xdr:ext cx="469744" cy="259045"/>
    <xdr:sp macro="" textlink="">
      <xdr:nvSpPr>
        <xdr:cNvPr id="669" name="n_1mainValue【公民館】&#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類似団体内平均値と比較して特に有形固定資産減価償却率が高くなっている施設は、公営住宅と児童館です。公営住宅については、昭和</a:t>
          </a:r>
          <a:r>
            <a:rPr kumimoji="1" lang="en-US" altLang="ja-JP" sz="1100">
              <a:solidFill>
                <a:schemeClr val="dk1"/>
              </a:solidFill>
              <a:effectLst/>
              <a:latin typeface="+mn-ea"/>
              <a:ea typeface="+mn-ea"/>
              <a:cs typeface="+mn-cs"/>
            </a:rPr>
            <a:t>40</a:t>
          </a:r>
          <a:r>
            <a:rPr kumimoji="1" lang="ja-JP" altLang="ja-JP" sz="1100">
              <a:solidFill>
                <a:schemeClr val="dk1"/>
              </a:solidFill>
              <a:effectLst/>
              <a:latin typeface="+mn-ea"/>
              <a:ea typeface="+mn-ea"/>
              <a:cs typeface="+mn-cs"/>
            </a:rPr>
            <a:t>年代までに建設された建物が大半を占め、耐用年数を超過し老朽化した建物が多いため</a:t>
          </a:r>
          <a:r>
            <a:rPr kumimoji="1" lang="en-US" altLang="ja-JP" sz="1100">
              <a:solidFill>
                <a:schemeClr val="dk1"/>
              </a:solidFill>
              <a:effectLst/>
              <a:latin typeface="+mn-ea"/>
              <a:ea typeface="+mn-ea"/>
              <a:cs typeface="+mn-cs"/>
            </a:rPr>
            <a:t>77.6</a:t>
          </a:r>
          <a:r>
            <a:rPr kumimoji="1" lang="ja-JP" altLang="ja-JP" sz="1100">
              <a:solidFill>
                <a:schemeClr val="dk1"/>
              </a:solidFill>
              <a:effectLst/>
              <a:latin typeface="+mn-ea"/>
              <a:ea typeface="+mn-ea"/>
              <a:cs typeface="+mn-cs"/>
            </a:rPr>
            <a:t>％と類似団体内平均値と比較し高くなっています。また、一人当たり面積も類似団体内平均値を上回っており、修繕等の維持管理コストの削減も課題となっています。そのため、耐震性のない住宅や老朽化が顕著な建物は解体しつつ、既存住宅の長寿命化や建替え等により市民ニーズに対応し、入居者数に見合った施設規模となるよう計画的に整理統合を行っていきます。児童館については、保育型児童館を</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施設、学童保育を</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施設運営していますが、いずれの施設も昭和</a:t>
          </a:r>
          <a:r>
            <a:rPr kumimoji="1" lang="en-US" altLang="ja-JP" sz="1100">
              <a:solidFill>
                <a:schemeClr val="dk1"/>
              </a:solidFill>
              <a:effectLst/>
              <a:latin typeface="+mn-ea"/>
              <a:ea typeface="+mn-ea"/>
              <a:cs typeface="+mn-cs"/>
            </a:rPr>
            <a:t>55</a:t>
          </a:r>
          <a:r>
            <a:rPr kumimoji="1" lang="ja-JP" altLang="ja-JP" sz="1100">
              <a:solidFill>
                <a:schemeClr val="dk1"/>
              </a:solidFill>
              <a:effectLst/>
              <a:latin typeface="+mn-ea"/>
              <a:ea typeface="+mn-ea"/>
              <a:cs typeface="+mn-cs"/>
            </a:rPr>
            <a:t>年以前に開園された施設のため、有形固定資産減価償却率は</a:t>
          </a:r>
          <a:r>
            <a:rPr kumimoji="1" lang="en-US" altLang="ja-JP" sz="1100">
              <a:solidFill>
                <a:schemeClr val="dk1"/>
              </a:solidFill>
              <a:effectLst/>
              <a:latin typeface="+mn-ea"/>
              <a:ea typeface="+mn-ea"/>
              <a:cs typeface="+mn-cs"/>
            </a:rPr>
            <a:t>99.3</a:t>
          </a:r>
          <a:r>
            <a:rPr kumimoji="1" lang="ja-JP" altLang="ja-JP" sz="1100">
              <a:solidFill>
                <a:schemeClr val="dk1"/>
              </a:solidFill>
              <a:effectLst/>
              <a:latin typeface="+mn-ea"/>
              <a:ea typeface="+mn-ea"/>
              <a:cs typeface="+mn-cs"/>
            </a:rPr>
            <a:t>％と高くなっています。児童館については、施設の老朽に伴う更新コストや運営コストを踏まえながら、保育環境の低下を招かず効果的なサービスが提供できるよう市民の理解を得ながら統廃合も含めた検討を行っていきます。</a:t>
          </a:r>
          <a:endParaRPr lang="ja-JP" altLang="ja-JP" sz="1400">
            <a:effectLst/>
            <a:latin typeface="+mn-ea"/>
            <a:ea typeface="+mn-ea"/>
          </a:endParaRPr>
        </a:p>
        <a:p>
          <a:r>
            <a:rPr kumimoji="1" lang="ja-JP" altLang="ja-JP" sz="1100">
              <a:solidFill>
                <a:schemeClr val="dk1"/>
              </a:solidFill>
              <a:effectLst/>
              <a:latin typeface="+mn-ea"/>
              <a:ea typeface="+mn-ea"/>
              <a:cs typeface="+mn-cs"/>
            </a:rPr>
            <a:t>　一方、類似団体と比較して特に有形固定資産減価償却率が下回っている施設は、橋りょう・トンネルと港湾・漁港です。橋りょう・トンネルは、市内におよそ</a:t>
          </a:r>
          <a:r>
            <a:rPr kumimoji="1" lang="en-US" altLang="ja-JP" sz="1100">
              <a:solidFill>
                <a:schemeClr val="dk1"/>
              </a:solidFill>
              <a:effectLst/>
              <a:latin typeface="+mn-ea"/>
              <a:ea typeface="+mn-ea"/>
              <a:cs typeface="+mn-cs"/>
            </a:rPr>
            <a:t>1,100</a:t>
          </a:r>
          <a:r>
            <a:rPr kumimoji="1" lang="ja-JP" altLang="ja-JP" sz="1100">
              <a:solidFill>
                <a:schemeClr val="dk1"/>
              </a:solidFill>
              <a:effectLst/>
              <a:latin typeface="+mn-ea"/>
              <a:ea typeface="+mn-ea"/>
              <a:cs typeface="+mn-cs"/>
            </a:rPr>
            <a:t>施設あり昭和</a:t>
          </a:r>
          <a:r>
            <a:rPr kumimoji="1" lang="en-US" altLang="ja-JP" sz="1100">
              <a:solidFill>
                <a:schemeClr val="dk1"/>
              </a:solidFill>
              <a:effectLst/>
              <a:latin typeface="+mn-ea"/>
              <a:ea typeface="+mn-ea"/>
              <a:cs typeface="+mn-cs"/>
            </a:rPr>
            <a:t>50</a:t>
          </a:r>
          <a:r>
            <a:rPr kumimoji="1" lang="ja-JP" altLang="ja-JP" sz="1100">
              <a:solidFill>
                <a:schemeClr val="dk1"/>
              </a:solidFill>
              <a:effectLst/>
              <a:latin typeface="+mn-ea"/>
              <a:ea typeface="+mn-ea"/>
              <a:cs typeface="+mn-cs"/>
            </a:rPr>
            <a:t>年代以前に整備した橋りょうも多数存在します。平成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年度の有形固定資産減価償却率は</a:t>
          </a:r>
          <a:r>
            <a:rPr kumimoji="1" lang="en-US" altLang="ja-JP" sz="1100">
              <a:solidFill>
                <a:schemeClr val="dk1"/>
              </a:solidFill>
              <a:effectLst/>
              <a:latin typeface="+mn-ea"/>
              <a:ea typeface="+mn-ea"/>
              <a:cs typeface="+mn-cs"/>
            </a:rPr>
            <a:t>50.0</a:t>
          </a:r>
          <a:r>
            <a:rPr kumimoji="1" lang="ja-JP" altLang="ja-JP" sz="1100">
              <a:solidFill>
                <a:schemeClr val="dk1"/>
              </a:solidFill>
              <a:effectLst/>
              <a:latin typeface="+mn-ea"/>
              <a:ea typeface="+mn-ea"/>
              <a:cs typeface="+mn-cs"/>
            </a:rPr>
            <a:t>％と類似団体内平均値と比較し低い水準にありますが、今後そのような施設が老朽化してくるため適切に維持管理するための点検コストや更新コストの増加が見込まれます。港湾・漁港については、有形固定資産減価償却率が</a:t>
          </a:r>
          <a:r>
            <a:rPr kumimoji="1" lang="en-US" altLang="ja-JP" sz="1100">
              <a:solidFill>
                <a:schemeClr val="dk1"/>
              </a:solidFill>
              <a:effectLst/>
              <a:latin typeface="+mn-ea"/>
              <a:ea typeface="+mn-ea"/>
              <a:cs typeface="+mn-cs"/>
            </a:rPr>
            <a:t>36.7</a:t>
          </a:r>
          <a:r>
            <a:rPr kumimoji="1" lang="ja-JP" altLang="ja-JP" sz="1100">
              <a:solidFill>
                <a:schemeClr val="dk1"/>
              </a:solidFill>
              <a:effectLst/>
              <a:latin typeface="+mn-ea"/>
              <a:ea typeface="+mn-ea"/>
              <a:cs typeface="+mn-cs"/>
            </a:rPr>
            <a:t>％と類似団体内平均値と比較し大きく下回っています。漁港の耐用年数は</a:t>
          </a:r>
          <a:r>
            <a:rPr kumimoji="1" lang="en-US" altLang="ja-JP" sz="1100">
              <a:solidFill>
                <a:schemeClr val="dk1"/>
              </a:solidFill>
              <a:effectLst/>
              <a:latin typeface="+mn-ea"/>
              <a:ea typeface="+mn-ea"/>
              <a:cs typeface="+mn-cs"/>
            </a:rPr>
            <a:t>50</a:t>
          </a:r>
          <a:r>
            <a:rPr kumimoji="1" lang="ja-JP" altLang="ja-JP" sz="1100">
              <a:solidFill>
                <a:schemeClr val="dk1"/>
              </a:solidFill>
              <a:effectLst/>
              <a:latin typeface="+mn-ea"/>
              <a:ea typeface="+mn-ea"/>
              <a:cs typeface="+mn-cs"/>
            </a:rPr>
            <a:t>年ですが、松合漁港など合併後に竣工した比較的新しい施設も多いため低い値となりました。</a:t>
          </a:r>
          <a:endParaRPr lang="ja-JP" altLang="ja-JP" sz="1400">
            <a:effectLst/>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熊本県宇城市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60,297
59,962
188.61
35,629,176
32,893,104
1,219,256
17,745,312
31,993,099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40.7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8272</xdr:rowOff>
    </xdr:from>
    <xdr:ext cx="405111" cy="259045"/>
    <xdr:sp macro="" textlink="">
      <xdr:nvSpPr>
        <xdr:cNvPr id="65" name="n_1aveValue【図書館】&#10;有形固定資産減価償却率"/>
        <xdr:cNvSpPr txBox="1"/>
      </xdr:nvSpPr>
      <xdr:spPr>
        <a:xfrm>
          <a:off x="3582043"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97790</xdr:rowOff>
    </xdr:from>
    <xdr:to>
      <xdr:col>5</xdr:col>
      <xdr:colOff>409575</xdr:colOff>
      <xdr:row>40</xdr:row>
      <xdr:rowOff>27940</xdr:rowOff>
    </xdr:to>
    <xdr:sp macro="" textlink="">
      <xdr:nvSpPr>
        <xdr:cNvPr id="71" name="円/楕円 70"/>
        <xdr:cNvSpPr/>
      </xdr:nvSpPr>
      <xdr:spPr>
        <a:xfrm>
          <a:off x="3746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19067</xdr:rowOff>
    </xdr:from>
    <xdr:ext cx="405111" cy="259045"/>
    <xdr:sp macro="" textlink="">
      <xdr:nvSpPr>
        <xdr:cNvPr id="72" name="n_1mainValue【図書館】&#10;有形固定資産減価償却率"/>
        <xdr:cNvSpPr txBox="1"/>
      </xdr:nvSpPr>
      <xdr:spPr>
        <a:xfrm>
          <a:off x="3582043"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118127</xdr:rowOff>
    </xdr:from>
    <xdr:ext cx="469744" cy="259045"/>
    <xdr:sp macro="" textlink="">
      <xdr:nvSpPr>
        <xdr:cNvPr id="102" name="n_1ave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128270</xdr:rowOff>
    </xdr:from>
    <xdr:to>
      <xdr:col>14</xdr:col>
      <xdr:colOff>79375</xdr:colOff>
      <xdr:row>36</xdr:row>
      <xdr:rowOff>58420</xdr:rowOff>
    </xdr:to>
    <xdr:sp macro="" textlink="">
      <xdr:nvSpPr>
        <xdr:cNvPr id="108" name="円/楕円 107"/>
        <xdr:cNvSpPr/>
      </xdr:nvSpPr>
      <xdr:spPr>
        <a:xfrm>
          <a:off x="9588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74947</xdr:rowOff>
    </xdr:from>
    <xdr:ext cx="469744" cy="259045"/>
    <xdr:sp macro="" textlink="">
      <xdr:nvSpPr>
        <xdr:cNvPr id="109" name="n_1mainValue【図書館】&#10;一人当たり面積"/>
        <xdr:cNvSpPr txBox="1"/>
      </xdr:nvSpPr>
      <xdr:spPr>
        <a:xfrm>
          <a:off x="93917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48785</xdr:rowOff>
    </xdr:from>
    <xdr:ext cx="405111" cy="259045"/>
    <xdr:sp macro="" textlink="">
      <xdr:nvSpPr>
        <xdr:cNvPr id="140"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141224</xdr:rowOff>
    </xdr:from>
    <xdr:to>
      <xdr:col>5</xdr:col>
      <xdr:colOff>409575</xdr:colOff>
      <xdr:row>58</xdr:row>
      <xdr:rowOff>71374</xdr:rowOff>
    </xdr:to>
    <xdr:sp macro="" textlink="">
      <xdr:nvSpPr>
        <xdr:cNvPr id="146" name="円/楕円 145"/>
        <xdr:cNvSpPr/>
      </xdr:nvSpPr>
      <xdr:spPr>
        <a:xfrm>
          <a:off x="37465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87901</xdr:rowOff>
    </xdr:from>
    <xdr:ext cx="405111" cy="259045"/>
    <xdr:sp macro="" textlink="">
      <xdr:nvSpPr>
        <xdr:cNvPr id="147" name="n_1mainValue【体育館・プール】&#10;有形固定資産減価償却率"/>
        <xdr:cNvSpPr txBox="1"/>
      </xdr:nvSpPr>
      <xdr:spPr>
        <a:xfrm>
          <a:off x="3582043" y="968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6" name="フローチャート : 判断 175"/>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25925</xdr:rowOff>
    </xdr:from>
    <xdr:ext cx="469744" cy="259045"/>
    <xdr:sp macro="" textlink="">
      <xdr:nvSpPr>
        <xdr:cNvPr id="177" name="n_1aveValue【体育館・プール】&#10;一人当たり面積"/>
        <xdr:cNvSpPr txBox="1"/>
      </xdr:nvSpPr>
      <xdr:spPr>
        <a:xfrm>
          <a:off x="9391727" y="1014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154940</xdr:rowOff>
    </xdr:from>
    <xdr:to>
      <xdr:col>14</xdr:col>
      <xdr:colOff>79375</xdr:colOff>
      <xdr:row>57</xdr:row>
      <xdr:rowOff>85090</xdr:rowOff>
    </xdr:to>
    <xdr:sp macro="" textlink="">
      <xdr:nvSpPr>
        <xdr:cNvPr id="183" name="円/楕円 182"/>
        <xdr:cNvSpPr/>
      </xdr:nvSpPr>
      <xdr:spPr>
        <a:xfrm>
          <a:off x="9588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101617</xdr:rowOff>
    </xdr:from>
    <xdr:ext cx="469744" cy="259045"/>
    <xdr:sp macro="" textlink="">
      <xdr:nvSpPr>
        <xdr:cNvPr id="184" name="n_1mainValue【体育館・プール】&#10;一人当たり面積"/>
        <xdr:cNvSpPr txBox="1"/>
      </xdr:nvSpPr>
      <xdr:spPr>
        <a:xfrm>
          <a:off x="9391727"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7" name="直線コネクタ 206"/>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08"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09" name="直線コネクタ 208"/>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0"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1" name="直線コネクタ 210"/>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2"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14" name="フローチャート : 判断 213"/>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59707</xdr:rowOff>
    </xdr:from>
    <xdr:ext cx="405111" cy="259045"/>
    <xdr:sp macro="" textlink="">
      <xdr:nvSpPr>
        <xdr:cNvPr id="215" name="n_1aveValue【福祉施設】&#10;有形固定資産減価償却率"/>
        <xdr:cNvSpPr txBox="1"/>
      </xdr:nvSpPr>
      <xdr:spPr>
        <a:xfrm>
          <a:off x="3582043"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119887</xdr:rowOff>
    </xdr:from>
    <xdr:to>
      <xdr:col>5</xdr:col>
      <xdr:colOff>409575</xdr:colOff>
      <xdr:row>84</xdr:row>
      <xdr:rowOff>50037</xdr:rowOff>
    </xdr:to>
    <xdr:sp macro="" textlink="">
      <xdr:nvSpPr>
        <xdr:cNvPr id="221" name="円/楕円 220"/>
        <xdr:cNvSpPr/>
      </xdr:nvSpPr>
      <xdr:spPr>
        <a:xfrm>
          <a:off x="3746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41164</xdr:rowOff>
    </xdr:from>
    <xdr:ext cx="405111" cy="259045"/>
    <xdr:sp macro="" textlink="">
      <xdr:nvSpPr>
        <xdr:cNvPr id="222" name="n_1mainValue【福祉施設】&#10;有形固定資産減価償却率"/>
        <xdr:cNvSpPr txBox="1"/>
      </xdr:nvSpPr>
      <xdr:spPr>
        <a:xfrm>
          <a:off x="3582043" y="1444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6" name="直線コネクタ 245"/>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7"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48" name="直線コネクタ 247"/>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49"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0" name="直線コネクタ 24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51"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2" name="フローチャート : 判断 251"/>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53" name="フローチャート : 判断 252"/>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xdr:rowOff>
    </xdr:from>
    <xdr:ext cx="469744" cy="259045"/>
    <xdr:sp macro="" textlink="">
      <xdr:nvSpPr>
        <xdr:cNvPr id="254" name="n_1aveValue【福祉施設】&#10;一人当たり面積"/>
        <xdr:cNvSpPr txBox="1"/>
      </xdr:nvSpPr>
      <xdr:spPr>
        <a:xfrm>
          <a:off x="9391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17780</xdr:rowOff>
    </xdr:from>
    <xdr:to>
      <xdr:col>14</xdr:col>
      <xdr:colOff>79375</xdr:colOff>
      <xdr:row>82</xdr:row>
      <xdr:rowOff>119380</xdr:rowOff>
    </xdr:to>
    <xdr:sp macro="" textlink="">
      <xdr:nvSpPr>
        <xdr:cNvPr id="260" name="円/楕円 259"/>
        <xdr:cNvSpPr/>
      </xdr:nvSpPr>
      <xdr:spPr>
        <a:xfrm>
          <a:off x="958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135907</xdr:rowOff>
    </xdr:from>
    <xdr:ext cx="469744" cy="259045"/>
    <xdr:sp macro="" textlink="">
      <xdr:nvSpPr>
        <xdr:cNvPr id="261" name="n_1mainValue【福祉施設】&#10;一人当たり面積"/>
        <xdr:cNvSpPr txBox="1"/>
      </xdr:nvSpPr>
      <xdr:spPr>
        <a:xfrm>
          <a:off x="93917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3" name="直線コネクタ 27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4" name="テキスト ボックス 27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5" name="直線コネクタ 27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6" name="テキスト ボックス 27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7" name="直線コネクタ 27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8" name="テキスト ボックス 27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9" name="直線コネクタ 27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0" name="テキスト ボックス 27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4" name="直線コネクタ 283"/>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5"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86" name="直線コネクタ 28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87"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88" name="直線コネクタ 287"/>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89"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0" name="フローチャート : 判断 289"/>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291" name="フローチャート : 判断 290"/>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52088</xdr:rowOff>
    </xdr:from>
    <xdr:ext cx="405111" cy="259045"/>
    <xdr:sp macro="" textlink="">
      <xdr:nvSpPr>
        <xdr:cNvPr id="292" name="n_1aveValue【市民会館】&#10;有形固定資産減価償却率"/>
        <xdr:cNvSpPr txBox="1"/>
      </xdr:nvSpPr>
      <xdr:spPr>
        <a:xfrm>
          <a:off x="3582043"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116839</xdr:rowOff>
    </xdr:from>
    <xdr:to>
      <xdr:col>5</xdr:col>
      <xdr:colOff>409575</xdr:colOff>
      <xdr:row>105</xdr:row>
      <xdr:rowOff>46989</xdr:rowOff>
    </xdr:to>
    <xdr:sp macro="" textlink="">
      <xdr:nvSpPr>
        <xdr:cNvPr id="298" name="円/楕円 297"/>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38116</xdr:rowOff>
    </xdr:from>
    <xdr:ext cx="405111" cy="259045"/>
    <xdr:sp macro="" textlink="">
      <xdr:nvSpPr>
        <xdr:cNvPr id="299" name="n_1mainValue【市民会館】&#10;有形固定資産減価償却率"/>
        <xdr:cNvSpPr txBox="1"/>
      </xdr:nvSpPr>
      <xdr:spPr>
        <a:xfrm>
          <a:off x="3582043"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0" name="テキスト ボックス 30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2" name="テキスト ボックス 3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4" name="テキスト ボックス 3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6" name="テキスト ボックス 3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8" name="テキスト ボックス 3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0" name="テキスト ボックス 3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4" name="直線コネクタ 323"/>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5"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6" name="直線コネクタ 32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7"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28" name="直線コネクタ 327"/>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29"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30" name="フローチャート : 判断 329"/>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31" name="フローチャート : 判断 330"/>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95266</xdr:rowOff>
    </xdr:from>
    <xdr:ext cx="469744" cy="259045"/>
    <xdr:sp macro="" textlink="">
      <xdr:nvSpPr>
        <xdr:cNvPr id="332" name="n_1ave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101600</xdr:rowOff>
    </xdr:from>
    <xdr:to>
      <xdr:col>14</xdr:col>
      <xdr:colOff>79375</xdr:colOff>
      <xdr:row>105</xdr:row>
      <xdr:rowOff>31750</xdr:rowOff>
    </xdr:to>
    <xdr:sp macro="" textlink="">
      <xdr:nvSpPr>
        <xdr:cNvPr id="338" name="円/楕円 337"/>
        <xdr:cNvSpPr/>
      </xdr:nvSpPr>
      <xdr:spPr>
        <a:xfrm>
          <a:off x="9588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48277</xdr:rowOff>
    </xdr:from>
    <xdr:ext cx="469744" cy="259045"/>
    <xdr:sp macro="" textlink="">
      <xdr:nvSpPr>
        <xdr:cNvPr id="339" name="n_1mainValue【市民会館】&#10;一人当たり面積"/>
        <xdr:cNvSpPr txBox="1"/>
      </xdr:nvSpPr>
      <xdr:spPr>
        <a:xfrm>
          <a:off x="9391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0" name="テキスト ボックス 34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1" name="直線コネクタ 35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2" name="テキスト ボックス 35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3" name="直線コネクタ 35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4" name="テキスト ボックス 35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5" name="直線コネクタ 35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6" name="テキスト ボックス 35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7" name="直線コネクタ 35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58" name="テキスト ボックス 357"/>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62" name="直線コネクタ 361"/>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63"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64" name="直線コネクタ 363"/>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65"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66" name="直線コネクタ 365"/>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131843</xdr:rowOff>
    </xdr:from>
    <xdr:ext cx="405111" cy="259045"/>
    <xdr:sp macro="" textlink="">
      <xdr:nvSpPr>
        <xdr:cNvPr id="367" name="【一般廃棄物処理施設】&#10;有形固定資産減価償却率平均値テキスト"/>
        <xdr:cNvSpPr txBox="1"/>
      </xdr:nvSpPr>
      <xdr:spPr>
        <a:xfrm>
          <a:off x="16408400" y="6646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68" name="フローチャート : 判断 367"/>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69" name="フローチャート : 判断 368"/>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13225</xdr:rowOff>
    </xdr:from>
    <xdr:ext cx="405111" cy="259045"/>
    <xdr:sp macro="" textlink="">
      <xdr:nvSpPr>
        <xdr:cNvPr id="370" name="n_1aveValue【一般廃棄物処理施設】&#10;有形固定資産減価償却率"/>
        <xdr:cNvSpPr txBox="1"/>
      </xdr:nvSpPr>
      <xdr:spPr>
        <a:xfrm>
          <a:off x="15266043" y="652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36830</xdr:rowOff>
    </xdr:from>
    <xdr:to>
      <xdr:col>22</xdr:col>
      <xdr:colOff>415925</xdr:colOff>
      <xdr:row>40</xdr:row>
      <xdr:rowOff>138430</xdr:rowOff>
    </xdr:to>
    <xdr:sp macro="" textlink="">
      <xdr:nvSpPr>
        <xdr:cNvPr id="376" name="円/楕円 375"/>
        <xdr:cNvSpPr/>
      </xdr:nvSpPr>
      <xdr:spPr>
        <a:xfrm>
          <a:off x="1543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129557</xdr:rowOff>
    </xdr:from>
    <xdr:ext cx="405111" cy="259045"/>
    <xdr:sp macro="" textlink="">
      <xdr:nvSpPr>
        <xdr:cNvPr id="377" name="n_1mainValue【一般廃棄物処理施設】&#10;有形固定資産減価償却率"/>
        <xdr:cNvSpPr txBox="1"/>
      </xdr:nvSpPr>
      <xdr:spPr>
        <a:xfrm>
          <a:off x="15266043"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8" name="直線コネクタ 38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89" name="テキスト ボックス 38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0" name="直線コネクタ 38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1" name="テキスト ボックス 39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2" name="直線コネクタ 39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3" name="テキスト ボックス 39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4" name="直線コネクタ 39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5" name="テキスト ボックス 39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6" name="直線コネクタ 39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7" name="テキスト ボックス 39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9" name="テキスト ボックス 39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01" name="直線コネクタ 400"/>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02"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03" name="直線コネクタ 402"/>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04"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05" name="直線コネクタ 404"/>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406"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07" name="フローチャート : 判断 406"/>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08" name="フローチャート : 判断 407"/>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144281</xdr:rowOff>
    </xdr:from>
    <xdr:ext cx="534377" cy="259045"/>
    <xdr:sp macro="" textlink="">
      <xdr:nvSpPr>
        <xdr:cNvPr id="409" name="n_1aveValue【一般廃棄物処理施設】&#10;一人当たり有形固定資産（償却資産）額"/>
        <xdr:cNvSpPr txBox="1"/>
      </xdr:nvSpPr>
      <xdr:spPr>
        <a:xfrm>
          <a:off x="210434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7371</xdr:rowOff>
    </xdr:from>
    <xdr:to>
      <xdr:col>31</xdr:col>
      <xdr:colOff>85725</xdr:colOff>
      <xdr:row>40</xdr:row>
      <xdr:rowOff>108971</xdr:rowOff>
    </xdr:to>
    <xdr:sp macro="" textlink="">
      <xdr:nvSpPr>
        <xdr:cNvPr id="415" name="円/楕円 414"/>
        <xdr:cNvSpPr/>
      </xdr:nvSpPr>
      <xdr:spPr>
        <a:xfrm>
          <a:off x="21272500" y="68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100098</xdr:rowOff>
    </xdr:from>
    <xdr:ext cx="534377" cy="259045"/>
    <xdr:sp macro="" textlink="">
      <xdr:nvSpPr>
        <xdr:cNvPr id="416" name="n_1mainValue【一般廃棄物処理施設】&#10;一人当たり有形固定資産（償却資産）額"/>
        <xdr:cNvSpPr txBox="1"/>
      </xdr:nvSpPr>
      <xdr:spPr>
        <a:xfrm>
          <a:off x="21043411" y="69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4" name="正方形/長方形 4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7" name="テキスト ボックス 42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8" name="直線コネクタ 42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9" name="テキスト ボックス 42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0" name="直線コネクタ 42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1" name="テキスト ボックス 43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2" name="直線コネクタ 43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3" name="テキスト ボックス 43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4" name="直線コネクタ 43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5" name="テキスト ボックス 43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7" name="テキスト ボックス 4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39" name="直線コネクタ 438"/>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40"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41" name="直線コネクタ 440"/>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42"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43" name="直線コネクタ 44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444"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45" name="フローチャート : 判断 444"/>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46" name="フローチャート : 判断 445"/>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62755</xdr:rowOff>
    </xdr:from>
    <xdr:ext cx="405111" cy="259045"/>
    <xdr:sp macro="" textlink="">
      <xdr:nvSpPr>
        <xdr:cNvPr id="447" name="n_1aveValue【保健センター・保健所】&#10;有形固定資産減価償却率"/>
        <xdr:cNvSpPr txBox="1"/>
      </xdr:nvSpPr>
      <xdr:spPr>
        <a:xfrm>
          <a:off x="15266043"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56642</xdr:rowOff>
    </xdr:from>
    <xdr:to>
      <xdr:col>22</xdr:col>
      <xdr:colOff>415925</xdr:colOff>
      <xdr:row>62</xdr:row>
      <xdr:rowOff>158242</xdr:rowOff>
    </xdr:to>
    <xdr:sp macro="" textlink="">
      <xdr:nvSpPr>
        <xdr:cNvPr id="453" name="円/楕円 452"/>
        <xdr:cNvSpPr/>
      </xdr:nvSpPr>
      <xdr:spPr>
        <a:xfrm>
          <a:off x="15430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149369</xdr:rowOff>
    </xdr:from>
    <xdr:ext cx="405111" cy="259045"/>
    <xdr:sp macro="" textlink="">
      <xdr:nvSpPr>
        <xdr:cNvPr id="454" name="n_1mainValue【保健センター・保健所】&#10;有形固定資産減価償却率"/>
        <xdr:cNvSpPr txBox="1"/>
      </xdr:nvSpPr>
      <xdr:spPr>
        <a:xfrm>
          <a:off x="15266043" y="107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65" name="直線コネクタ 4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6" name="テキスト ボックス 4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7" name="直線コネクタ 4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8" name="テキスト ボックス 4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9" name="直線コネクタ 4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0" name="テキスト ボックス 4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1" name="直線コネクタ 4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2" name="テキスト ボックス 4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76" name="直線コネクタ 475"/>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77"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78" name="直線コネクタ 477"/>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79"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80" name="直線コネクタ 479"/>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81"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82" name="フローチャート : 判断 481"/>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83" name="フローチャート : 判断 482"/>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78757</xdr:rowOff>
    </xdr:from>
    <xdr:ext cx="469744" cy="259045"/>
    <xdr:sp macro="" textlink="">
      <xdr:nvSpPr>
        <xdr:cNvPr id="484"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141224</xdr:rowOff>
    </xdr:from>
    <xdr:to>
      <xdr:col>31</xdr:col>
      <xdr:colOff>85725</xdr:colOff>
      <xdr:row>61</xdr:row>
      <xdr:rowOff>71374</xdr:rowOff>
    </xdr:to>
    <xdr:sp macro="" textlink="">
      <xdr:nvSpPr>
        <xdr:cNvPr id="490" name="円/楕円 489"/>
        <xdr:cNvSpPr/>
      </xdr:nvSpPr>
      <xdr:spPr>
        <a:xfrm>
          <a:off x="21272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62501</xdr:rowOff>
    </xdr:from>
    <xdr:ext cx="469744" cy="259045"/>
    <xdr:sp macro="" textlink="">
      <xdr:nvSpPr>
        <xdr:cNvPr id="491" name="n_1mainValue【保健センター・保健所】&#10;一人当たり面積"/>
        <xdr:cNvSpPr txBox="1"/>
      </xdr:nvSpPr>
      <xdr:spPr>
        <a:xfrm>
          <a:off x="210757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2" name="テキスト ボックス 50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12" name="テキスト ボックス 5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4" name="テキスト ボックス 51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516" name="直線コネクタ 515"/>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517"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18" name="直線コネクタ 517"/>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519"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520" name="直線コネクタ 519"/>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521"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522" name="フローチャート : 判断 521"/>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523" name="フローチャート : 判断 522"/>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11447</xdr:rowOff>
    </xdr:from>
    <xdr:ext cx="405111" cy="259045"/>
    <xdr:sp macro="" textlink="">
      <xdr:nvSpPr>
        <xdr:cNvPr id="524" name="n_1aveValue【消防施設】&#10;有形固定資産減価償却率"/>
        <xdr:cNvSpPr txBox="1"/>
      </xdr:nvSpPr>
      <xdr:spPr>
        <a:xfrm>
          <a:off x="15266043"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76</xdr:row>
      <xdr:rowOff>147320</xdr:rowOff>
    </xdr:from>
    <xdr:to>
      <xdr:col>22</xdr:col>
      <xdr:colOff>415925</xdr:colOff>
      <xdr:row>77</xdr:row>
      <xdr:rowOff>77470</xdr:rowOff>
    </xdr:to>
    <xdr:sp macro="" textlink="">
      <xdr:nvSpPr>
        <xdr:cNvPr id="530" name="円/楕円 529"/>
        <xdr:cNvSpPr/>
      </xdr:nvSpPr>
      <xdr:spPr>
        <a:xfrm>
          <a:off x="154305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75</xdr:row>
      <xdr:rowOff>93997</xdr:rowOff>
    </xdr:from>
    <xdr:ext cx="405111" cy="259045"/>
    <xdr:sp macro="" textlink="">
      <xdr:nvSpPr>
        <xdr:cNvPr id="531" name="n_1mainValue【消防施設】&#10;有形固定資産減価償却率"/>
        <xdr:cNvSpPr txBox="1"/>
      </xdr:nvSpPr>
      <xdr:spPr>
        <a:xfrm>
          <a:off x="15266043" y="1295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42" name="直線コネクタ 54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3" name="テキスト ボックス 54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4" name="直線コネクタ 54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5" name="テキスト ボックス 54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46" name="直線コネクタ 54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47" name="テキスト ボックス 54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48" name="直線コネクタ 54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9" name="テキスト ボックス 54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0" name="直線コネクタ 54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1" name="テキスト ボックス 55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2" name="直線コネクタ 55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3" name="テキスト ボックス 55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57" name="直線コネクタ 556"/>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58"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59" name="直線コネクタ 558"/>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60"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61" name="直線コネクタ 560"/>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62"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63" name="フローチャート : 判断 562"/>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64" name="フローチャート : 判断 563"/>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113591</xdr:rowOff>
    </xdr:from>
    <xdr:ext cx="469744" cy="259045"/>
    <xdr:sp macro="" textlink="">
      <xdr:nvSpPr>
        <xdr:cNvPr id="565" name="n_1aveValue【消防施設】&#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77107</xdr:rowOff>
    </xdr:from>
    <xdr:to>
      <xdr:col>31</xdr:col>
      <xdr:colOff>85725</xdr:colOff>
      <xdr:row>84</xdr:row>
      <xdr:rowOff>7257</xdr:rowOff>
    </xdr:to>
    <xdr:sp macro="" textlink="">
      <xdr:nvSpPr>
        <xdr:cNvPr id="571" name="円/楕円 570"/>
        <xdr:cNvSpPr/>
      </xdr:nvSpPr>
      <xdr:spPr>
        <a:xfrm>
          <a:off x="2127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169834</xdr:rowOff>
    </xdr:from>
    <xdr:ext cx="469744" cy="259045"/>
    <xdr:sp macro="" textlink="">
      <xdr:nvSpPr>
        <xdr:cNvPr id="572" name="n_1mainValue【消防施設】&#10;一人当たり面積"/>
        <xdr:cNvSpPr txBox="1"/>
      </xdr:nvSpPr>
      <xdr:spPr>
        <a:xfrm>
          <a:off x="21075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3" name="正方形/長方形 5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4" name="正方形/長方形 5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5" name="正方形/長方形 5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6" name="正方形/長方形 5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7" name="正方形/長方形 5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8" name="正方形/長方形 5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9" name="正方形/長方形 5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0" name="正方形/長方形 5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1" name="テキスト ボックス 5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2" name="直線コネクタ 5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83" name="直線コネクタ 5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84" name="テキスト ボックス 58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5" name="直線コネクタ 5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6" name="テキスト ボックス 5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7" name="直線コネクタ 5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8" name="テキスト ボックス 5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9" name="直線コネクタ 5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0" name="テキスト ボックス 5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1" name="直線コネクタ 5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92" name="テキスト ボックス 59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4" name="テキスト ボックス 5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96" name="直線コネクタ 595"/>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97"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98" name="直線コネクタ 597"/>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99"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600" name="直線コネクタ 599"/>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601"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02" name="フローチャート : 判断 601"/>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603" name="フローチャート : 判断 602"/>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93997</xdr:rowOff>
    </xdr:from>
    <xdr:ext cx="405111" cy="259045"/>
    <xdr:sp macro="" textlink="">
      <xdr:nvSpPr>
        <xdr:cNvPr id="604" name="n_1aveValue【庁舎】&#10;有形固定資産減価償却率"/>
        <xdr:cNvSpPr txBox="1"/>
      </xdr:nvSpPr>
      <xdr:spPr>
        <a:xfrm>
          <a:off x="15266043"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05" name="テキスト ボックス 6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6" name="テキスト ボックス 6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7" name="テキスト ボックス 6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8" name="テキスト ボックス 6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9" name="テキスト ボックス 6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15875</xdr:rowOff>
    </xdr:from>
    <xdr:to>
      <xdr:col>22</xdr:col>
      <xdr:colOff>415925</xdr:colOff>
      <xdr:row>104</xdr:row>
      <xdr:rowOff>117475</xdr:rowOff>
    </xdr:to>
    <xdr:sp macro="" textlink="">
      <xdr:nvSpPr>
        <xdr:cNvPr id="610" name="円/楕円 609"/>
        <xdr:cNvSpPr/>
      </xdr:nvSpPr>
      <xdr:spPr>
        <a:xfrm>
          <a:off x="15430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108602</xdr:rowOff>
    </xdr:from>
    <xdr:ext cx="405111" cy="259045"/>
    <xdr:sp macro="" textlink="">
      <xdr:nvSpPr>
        <xdr:cNvPr id="611" name="n_1mainValue【庁舎】&#10;有形固定資産減価償却率"/>
        <xdr:cNvSpPr txBox="1"/>
      </xdr:nvSpPr>
      <xdr:spPr>
        <a:xfrm>
          <a:off x="15266043"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2" name="正方形/長方形 6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3" name="正方形/長方形 6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4" name="正方形/長方形 6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5" name="正方形/長方形 6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6" name="正方形/長方形 6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7" name="正方形/長方形 6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8" name="正方形/長方形 6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9" name="正方形/長方形 6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0" name="テキスト ボックス 6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1" name="直線コネクタ 6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2" name="テキスト ボックス 62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23" name="直線コネクタ 62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4" name="テキスト ボックス 62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5" name="直線コネクタ 62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6" name="テキスト ボックス 62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7" name="直線コネクタ 62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8" name="テキスト ボックス 62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9" name="直線コネクタ 62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0" name="テキスト ボックス 62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34" name="直線コネクタ 633"/>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35"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36" name="直線コネクタ 635"/>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37"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38" name="直線コネクタ 637"/>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639"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40" name="フローチャート : 判断 639"/>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41" name="フローチャート : 判断 640"/>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642"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50546</xdr:rowOff>
    </xdr:from>
    <xdr:to>
      <xdr:col>31</xdr:col>
      <xdr:colOff>85725</xdr:colOff>
      <xdr:row>103</xdr:row>
      <xdr:rowOff>152146</xdr:rowOff>
    </xdr:to>
    <xdr:sp macro="" textlink="">
      <xdr:nvSpPr>
        <xdr:cNvPr id="648" name="円/楕円 647"/>
        <xdr:cNvSpPr/>
      </xdr:nvSpPr>
      <xdr:spPr>
        <a:xfrm>
          <a:off x="21272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168673</xdr:rowOff>
    </xdr:from>
    <xdr:ext cx="469744" cy="259045"/>
    <xdr:sp macro="" textlink="">
      <xdr:nvSpPr>
        <xdr:cNvPr id="649" name="n_1mainValue【庁舎】&#10;一人当たり面積"/>
        <xdr:cNvSpPr txBox="1"/>
      </xdr:nvSpPr>
      <xdr:spPr>
        <a:xfrm>
          <a:off x="21075727" y="174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　類似団体内平均値と比較して特に有形固定資産減価償却率が高くなっている施設は、消防施設です。消防施設には、耐用年数である</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を経過した防火水槽が多数含まれるため有形固定資産減価償却率が高くなっています。防火水槽については、定期的な点検や更新により適切に管理を行うことで機能維持を図っています。なお、防火水槽を除く消防施設の有形固定資産減価償却率は</a:t>
          </a:r>
          <a:r>
            <a:rPr kumimoji="1" lang="en-US" altLang="ja-JP" sz="1100">
              <a:solidFill>
                <a:schemeClr val="dk1"/>
              </a:solidFill>
              <a:effectLst/>
              <a:latin typeface="+mn-ea"/>
              <a:ea typeface="+mn-ea"/>
              <a:cs typeface="+mn-cs"/>
            </a:rPr>
            <a:t>49.8</a:t>
          </a:r>
          <a:r>
            <a:rPr kumimoji="1" lang="ja-JP" altLang="ja-JP" sz="1100">
              <a:solidFill>
                <a:schemeClr val="dk1"/>
              </a:solidFill>
              <a:effectLst/>
              <a:latin typeface="+mn-ea"/>
              <a:ea typeface="+mn-ea"/>
              <a:cs typeface="+mn-cs"/>
            </a:rPr>
            <a:t>％となりました。</a:t>
          </a:r>
          <a:endParaRPr lang="ja-JP" altLang="ja-JP" sz="1400">
            <a:effectLst/>
            <a:latin typeface="+mn-ea"/>
            <a:ea typeface="+mn-ea"/>
          </a:endParaRPr>
        </a:p>
        <a:p>
          <a:r>
            <a:rPr kumimoji="1" lang="ja-JP" altLang="ja-JP" sz="1100">
              <a:solidFill>
                <a:schemeClr val="dk1"/>
              </a:solidFill>
              <a:effectLst/>
              <a:latin typeface="+mn-ea"/>
              <a:ea typeface="+mn-ea"/>
              <a:cs typeface="+mn-cs"/>
            </a:rPr>
            <a:t>　類似団体内平均値と比較して特に有形固定資産減価償却率が下回っている施設は、保健センターです。保健センターについては、現在</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施設を運営しています。合併時、</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施設あった保健センターを統合することで経費の削減を図るとともに、老朽化した施設を解体したため有形固定資産減価償却率は低下しています。旧町ごとに存在した同施設を機能集約したことにより、一人当たり面積についても、類似団体内平均値と同程度となっています。</a:t>
          </a:r>
          <a:endParaRPr lang="ja-JP" altLang="ja-JP" sz="14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熊本県宇城市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60,297
59,962
188.61
35,629,176
32,893,104
1,219,256
17,745,312
31,993,099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40.7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全国平均や県平均同様、本市においてもここ数年ほぼ横ばいの状況です。平成</a:t>
          </a:r>
          <a:r>
            <a:rPr kumimoji="1" lang="en-US" altLang="ja-JP" sz="1100">
              <a:latin typeface="ＭＳ Ｐゴシック"/>
            </a:rPr>
            <a:t>28</a:t>
          </a:r>
          <a:r>
            <a:rPr kumimoji="1" lang="ja-JP" altLang="en-US" sz="1100">
              <a:latin typeface="ＭＳ Ｐゴシック"/>
            </a:rPr>
            <a:t>年度は県平均を上回りましたが、依然として類似団体平均を大きく下回っている状況です。</a:t>
          </a:r>
          <a:endParaRPr kumimoji="1" lang="en-US" altLang="ja-JP" sz="1100">
            <a:latin typeface="ＭＳ Ｐゴシック"/>
          </a:endParaRPr>
        </a:p>
        <a:p>
          <a:r>
            <a:rPr kumimoji="1" lang="ja-JP" altLang="en-US" sz="1100">
              <a:latin typeface="ＭＳ Ｐゴシック"/>
            </a:rPr>
            <a:t>　自主財源である市税が乏しく、歳入総額に占める割合が</a:t>
          </a:r>
          <a:r>
            <a:rPr kumimoji="1" lang="en-US" altLang="ja-JP" sz="1100">
              <a:latin typeface="ＭＳ Ｐゴシック"/>
            </a:rPr>
            <a:t>15.9</a:t>
          </a:r>
          <a:r>
            <a:rPr kumimoji="1" lang="ja-JP" altLang="en-US" sz="1100">
              <a:latin typeface="ＭＳ Ｐゴシック"/>
            </a:rPr>
            <a:t>％であることも財政力が低い要因の一つといえます。繰越金等を含む自主財源自体の割合は</a:t>
          </a:r>
          <a:r>
            <a:rPr kumimoji="1" lang="en-US" altLang="ja-JP" sz="1100">
              <a:latin typeface="ＭＳ Ｐゴシック"/>
            </a:rPr>
            <a:t>26.7</a:t>
          </a:r>
          <a:r>
            <a:rPr kumimoji="1" lang="ja-JP" altLang="en-US" sz="1100">
              <a:latin typeface="ＭＳ Ｐゴシック"/>
            </a:rPr>
            <a:t>％と歳入全体の約</a:t>
          </a:r>
          <a:r>
            <a:rPr kumimoji="1" lang="en-US" altLang="ja-JP" sz="1100">
              <a:latin typeface="ＭＳ Ｐゴシック"/>
            </a:rPr>
            <a:t>4</a:t>
          </a:r>
          <a:r>
            <a:rPr kumimoji="1" lang="ja-JP" altLang="en-US" sz="1100">
              <a:latin typeface="ＭＳ Ｐゴシック"/>
            </a:rPr>
            <a:t>分の</a:t>
          </a:r>
          <a:r>
            <a:rPr kumimoji="1" lang="en-US" altLang="ja-JP" sz="1100">
              <a:latin typeface="ＭＳ Ｐゴシック"/>
            </a:rPr>
            <a:t>1</a:t>
          </a:r>
          <a:r>
            <a:rPr kumimoji="1" lang="ja-JP" altLang="en-US" sz="1100">
              <a:latin typeface="ＭＳ Ｐゴシック"/>
            </a:rPr>
            <a:t>程度と低く、地方交付税に依存した脆弱な財政基盤といえます。</a:t>
          </a:r>
          <a:endParaRPr kumimoji="1" lang="en-US" altLang="ja-JP" sz="1100">
            <a:latin typeface="ＭＳ Ｐゴシック"/>
          </a:endParaRPr>
        </a:p>
        <a:p>
          <a:r>
            <a:rPr kumimoji="1" lang="ja-JP" altLang="en-US" sz="1100">
              <a:latin typeface="ＭＳ Ｐゴシック"/>
            </a:rPr>
            <a:t>　今後も引き続き、自主財源の確保対策として、市税の徴収強化による滞納額の圧縮、公営住宅使用料や保育料等の収納率向上を図るとともに、新たな収入源の確保を目指しながら、財政基盤の強化に努めていきます。</a:t>
          </a:r>
          <a:endParaRPr kumimoji="1" lang="en-US" altLang="ja-JP"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34925</xdr:rowOff>
    </xdr:to>
    <xdr:cxnSp macro="">
      <xdr:nvCxnSpPr>
        <xdr:cNvPr id="68" name="直線コネクタ 67"/>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14817</xdr:rowOff>
    </xdr:to>
    <xdr:cxnSp macro="">
      <xdr:nvCxnSpPr>
        <xdr:cNvPr id="77" name="直線コネクタ 76"/>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87" name="円/楕円 86"/>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127652</xdr:rowOff>
    </xdr:from>
    <xdr:ext cx="762000" cy="259045"/>
    <xdr:sp macro="" textlink="">
      <xdr:nvSpPr>
        <xdr:cNvPr id="88"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経常収支比率は</a:t>
          </a:r>
          <a:r>
            <a:rPr kumimoji="1" lang="en-US" altLang="ja-JP" sz="1100">
              <a:latin typeface="ＭＳ Ｐゴシック"/>
            </a:rPr>
            <a:t>5.4</a:t>
          </a:r>
          <a:r>
            <a:rPr kumimoji="1" lang="ja-JP" altLang="en-US" sz="1100">
              <a:latin typeface="ＭＳ Ｐゴシック"/>
            </a:rPr>
            <a:t>％上昇し、平成</a:t>
          </a:r>
          <a:r>
            <a:rPr kumimoji="1" lang="en-US" altLang="ja-JP" sz="1100">
              <a:latin typeface="ＭＳ Ｐゴシック"/>
            </a:rPr>
            <a:t>27</a:t>
          </a:r>
          <a:r>
            <a:rPr kumimoji="1" lang="ja-JP" altLang="en-US" sz="1100">
              <a:latin typeface="ＭＳ Ｐゴシック"/>
            </a:rPr>
            <a:t>年度より悪化しています。高い比率に位置する要因は、財政力指数でも示したとおり自主財源の乏しさにあり、それゆえに経常一般財源の多くを普通交付税に頼っているところにあります。</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年度に上昇した主な原因は、熊本地震（</a:t>
          </a:r>
          <a:r>
            <a:rPr kumimoji="1" lang="en-US" altLang="ja-JP" sz="1100">
              <a:latin typeface="ＭＳ Ｐゴシック"/>
            </a:rPr>
            <a:t>※</a:t>
          </a:r>
          <a:r>
            <a:rPr kumimoji="1" lang="ja-JP" altLang="en-US" sz="1100">
              <a:latin typeface="ＭＳ Ｐゴシック"/>
            </a:rPr>
            <a:t>）に伴う地方税の減免や普通交付税の減少等により経常一般財源等が約</a:t>
          </a:r>
          <a:r>
            <a:rPr kumimoji="1" lang="en-US" altLang="ja-JP" sz="1100">
              <a:latin typeface="ＭＳ Ｐゴシック"/>
            </a:rPr>
            <a:t>10.9</a:t>
          </a:r>
          <a:r>
            <a:rPr kumimoji="1" lang="ja-JP" altLang="en-US" sz="1100">
              <a:latin typeface="ＭＳ Ｐゴシック"/>
            </a:rPr>
            <a:t>億円減少したことが影響しています。</a:t>
          </a:r>
          <a:endParaRPr kumimoji="1" lang="en-US" altLang="ja-JP" sz="1100">
            <a:latin typeface="ＭＳ Ｐゴシック"/>
          </a:endParaRPr>
        </a:p>
        <a:p>
          <a:r>
            <a:rPr kumimoji="1" lang="ja-JP" altLang="en-US" sz="1100">
              <a:latin typeface="ＭＳ Ｐゴシック"/>
            </a:rPr>
            <a:t>　今後、普通交付税の減少に加え、社会保障経費等の増加が見込まれるため、自主財源の確保と、歳出の更なる削減を喫緊の課題とし、職員給の見直し、施設の統廃合や民営化、事務事業の見直しなどによる経常的な歳出の削減を図り、財政の硬直化抑制に努めていきます。　　　</a:t>
          </a:r>
          <a:r>
            <a:rPr kumimoji="1" lang="en-US" altLang="ja-JP" sz="1050">
              <a:latin typeface="ＭＳ Ｐゴシック"/>
            </a:rPr>
            <a:t>※</a:t>
          </a:r>
          <a:r>
            <a:rPr kumimoji="1" lang="ja-JP" altLang="en-US" sz="1050">
              <a:latin typeface="ＭＳ Ｐゴシック"/>
            </a:rPr>
            <a:t>「平成</a:t>
          </a:r>
          <a:r>
            <a:rPr kumimoji="1" lang="en-US" altLang="ja-JP" sz="1050">
              <a:latin typeface="ＭＳ Ｐゴシック"/>
            </a:rPr>
            <a:t>28</a:t>
          </a:r>
          <a:r>
            <a:rPr kumimoji="1" lang="ja-JP" altLang="en-US" sz="1050">
              <a:latin typeface="ＭＳ Ｐゴシック"/>
            </a:rPr>
            <a:t>年熊本地震」をいう。以下同じ。</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124883</xdr:rowOff>
    </xdr:from>
    <xdr:to>
      <xdr:col>7</xdr:col>
      <xdr:colOff>152400</xdr:colOff>
      <xdr:row>65</xdr:row>
      <xdr:rowOff>44873</xdr:rowOff>
    </xdr:to>
    <xdr:cxnSp macro="">
      <xdr:nvCxnSpPr>
        <xdr:cNvPr id="131" name="直線コネクタ 130"/>
        <xdr:cNvCxnSpPr/>
      </xdr:nvCxnSpPr>
      <xdr:spPr>
        <a:xfrm>
          <a:off x="4114800" y="10754783"/>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12277</xdr:rowOff>
    </xdr:from>
    <xdr:to>
      <xdr:col>6</xdr:col>
      <xdr:colOff>0</xdr:colOff>
      <xdr:row>62</xdr:row>
      <xdr:rowOff>124883</xdr:rowOff>
    </xdr:to>
    <xdr:cxnSp macro="">
      <xdr:nvCxnSpPr>
        <xdr:cNvPr id="134" name="直線コネクタ 133"/>
        <xdr:cNvCxnSpPr/>
      </xdr:nvCxnSpPr>
      <xdr:spPr>
        <a:xfrm>
          <a:off x="3225800" y="1064217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71120</xdr:rowOff>
    </xdr:from>
    <xdr:to>
      <xdr:col>4</xdr:col>
      <xdr:colOff>482600</xdr:colOff>
      <xdr:row>62</xdr:row>
      <xdr:rowOff>12277</xdr:rowOff>
    </xdr:to>
    <xdr:cxnSp macro="">
      <xdr:nvCxnSpPr>
        <xdr:cNvPr id="137" name="直線コネクタ 136"/>
        <xdr:cNvCxnSpPr/>
      </xdr:nvCxnSpPr>
      <xdr:spPr>
        <a:xfrm>
          <a:off x="2336800" y="105295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6773</xdr:rowOff>
    </xdr:from>
    <xdr:to>
      <xdr:col>3</xdr:col>
      <xdr:colOff>279400</xdr:colOff>
      <xdr:row>61</xdr:row>
      <xdr:rowOff>71120</xdr:rowOff>
    </xdr:to>
    <xdr:cxnSp macro="">
      <xdr:nvCxnSpPr>
        <xdr:cNvPr id="140" name="直線コネクタ 139"/>
        <xdr:cNvCxnSpPr/>
      </xdr:nvCxnSpPr>
      <xdr:spPr>
        <a:xfrm>
          <a:off x="1447800" y="104652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165523</xdr:rowOff>
    </xdr:from>
    <xdr:to>
      <xdr:col>7</xdr:col>
      <xdr:colOff>203200</xdr:colOff>
      <xdr:row>65</xdr:row>
      <xdr:rowOff>95673</xdr:rowOff>
    </xdr:to>
    <xdr:sp macro="" textlink="">
      <xdr:nvSpPr>
        <xdr:cNvPr id="150" name="円/楕円 149"/>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137600</xdr:rowOff>
    </xdr:from>
    <xdr:ext cx="762000" cy="259045"/>
    <xdr:sp macro="" textlink="">
      <xdr:nvSpPr>
        <xdr:cNvPr id="151"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74083</xdr:rowOff>
    </xdr:from>
    <xdr:to>
      <xdr:col>6</xdr:col>
      <xdr:colOff>50800</xdr:colOff>
      <xdr:row>63</xdr:row>
      <xdr:rowOff>4233</xdr:rowOff>
    </xdr:to>
    <xdr:sp macro="" textlink="">
      <xdr:nvSpPr>
        <xdr:cNvPr id="152" name="円/楕円 151"/>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160460</xdr:rowOff>
    </xdr:from>
    <xdr:ext cx="736600" cy="259045"/>
    <xdr:sp macro="" textlink="">
      <xdr:nvSpPr>
        <xdr:cNvPr id="153" name="テキスト ボックス 152"/>
        <xdr:cNvSpPr txBox="1"/>
      </xdr:nvSpPr>
      <xdr:spPr>
        <a:xfrm>
          <a:off x="3733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132927</xdr:rowOff>
    </xdr:from>
    <xdr:to>
      <xdr:col>4</xdr:col>
      <xdr:colOff>533400</xdr:colOff>
      <xdr:row>62</xdr:row>
      <xdr:rowOff>63077</xdr:rowOff>
    </xdr:to>
    <xdr:sp macro="" textlink="">
      <xdr:nvSpPr>
        <xdr:cNvPr id="154" name="円/楕円 153"/>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73254</xdr:rowOff>
    </xdr:from>
    <xdr:ext cx="762000" cy="259045"/>
    <xdr:sp macro="" textlink="">
      <xdr:nvSpPr>
        <xdr:cNvPr id="155" name="テキスト ボックス 154"/>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20320</xdr:rowOff>
    </xdr:from>
    <xdr:to>
      <xdr:col>3</xdr:col>
      <xdr:colOff>330200</xdr:colOff>
      <xdr:row>61</xdr:row>
      <xdr:rowOff>121920</xdr:rowOff>
    </xdr:to>
    <xdr:sp macro="" textlink="">
      <xdr:nvSpPr>
        <xdr:cNvPr id="156" name="円/楕円 155"/>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57" name="テキスト ボックス 156"/>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127423</xdr:rowOff>
    </xdr:from>
    <xdr:to>
      <xdr:col>2</xdr:col>
      <xdr:colOff>127000</xdr:colOff>
      <xdr:row>61</xdr:row>
      <xdr:rowOff>57573</xdr:rowOff>
    </xdr:to>
    <xdr:sp macro="" textlink="">
      <xdr:nvSpPr>
        <xdr:cNvPr id="158" name="円/楕円 157"/>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67750</xdr:rowOff>
    </xdr:from>
    <xdr:ext cx="762000" cy="259045"/>
    <xdr:sp macro="" textlink="">
      <xdr:nvSpPr>
        <xdr:cNvPr id="159" name="テキスト ボックス 158"/>
        <xdr:cNvSpPr txBox="1"/>
      </xdr:nvSpPr>
      <xdr:spPr>
        <a:xfrm>
          <a:off x="1066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[151,743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年度は前年度と比較し</a:t>
          </a:r>
          <a:r>
            <a:rPr kumimoji="1" lang="en-US" altLang="ja-JP" sz="1100">
              <a:latin typeface="ＭＳ Ｐゴシック"/>
            </a:rPr>
            <a:t>29,678</a:t>
          </a:r>
          <a:r>
            <a:rPr kumimoji="1" lang="ja-JP" altLang="en-US" sz="1100">
              <a:latin typeface="ＭＳ Ｐゴシック"/>
            </a:rPr>
            <a:t>円増となりました。人件費については、市町村合併時には普通会計で</a:t>
          </a:r>
          <a:r>
            <a:rPr kumimoji="1" lang="en-US" altLang="ja-JP" sz="1100">
              <a:latin typeface="ＭＳ Ｐゴシック"/>
            </a:rPr>
            <a:t>554</a:t>
          </a:r>
          <a:r>
            <a:rPr kumimoji="1" lang="ja-JP" altLang="en-US" sz="1100">
              <a:latin typeface="ＭＳ Ｐゴシック"/>
            </a:rPr>
            <a:t>人の職員がいましたが、定員管理計画により職員数の削減を図り、平成</a:t>
          </a:r>
          <a:r>
            <a:rPr kumimoji="1" lang="en-US" altLang="ja-JP" sz="1100">
              <a:latin typeface="ＭＳ Ｐゴシック"/>
            </a:rPr>
            <a:t>28</a:t>
          </a:r>
          <a:r>
            <a:rPr kumimoji="1" lang="ja-JP" altLang="en-US" sz="1100">
              <a:latin typeface="ＭＳ Ｐゴシック"/>
            </a:rPr>
            <a:t>年度には</a:t>
          </a:r>
          <a:r>
            <a:rPr kumimoji="1" lang="en-US" altLang="ja-JP" sz="1100">
              <a:latin typeface="ＭＳ Ｐゴシック"/>
            </a:rPr>
            <a:t>435</a:t>
          </a:r>
          <a:r>
            <a:rPr kumimoji="1" lang="ja-JP" altLang="en-US" sz="1100">
              <a:latin typeface="ＭＳ Ｐゴシック"/>
            </a:rPr>
            <a:t>人と</a:t>
          </a:r>
          <a:r>
            <a:rPr kumimoji="1" lang="en-US" altLang="ja-JP" sz="1100">
              <a:latin typeface="ＭＳ Ｐゴシック"/>
            </a:rPr>
            <a:t>2</a:t>
          </a:r>
          <a:r>
            <a:rPr kumimoji="1" lang="ja-JP" altLang="en-US" sz="1100">
              <a:latin typeface="ＭＳ Ｐゴシック"/>
            </a:rPr>
            <a:t>割（△</a:t>
          </a:r>
          <a:r>
            <a:rPr kumimoji="1" lang="en-US" altLang="ja-JP" sz="1100">
              <a:latin typeface="ＭＳ Ｐゴシック"/>
            </a:rPr>
            <a:t>119</a:t>
          </a:r>
          <a:r>
            <a:rPr kumimoji="1" lang="ja-JP" altLang="en-US" sz="1100">
              <a:latin typeface="ＭＳ Ｐゴシック"/>
            </a:rPr>
            <a:t>人）の人員削減を行い人件費の抑制を図っている状況です。なお、平成</a:t>
          </a:r>
          <a:r>
            <a:rPr kumimoji="1" lang="en-US" altLang="ja-JP" sz="1100">
              <a:latin typeface="ＭＳ Ｐゴシック"/>
            </a:rPr>
            <a:t>28</a:t>
          </a:r>
          <a:r>
            <a:rPr kumimoji="1" lang="ja-JP" altLang="en-US" sz="1100">
              <a:latin typeface="ＭＳ Ｐゴシック"/>
            </a:rPr>
            <a:t>年度は、熊本地震に伴う災害廃棄物処理事業等に係る物件費の上昇が一人当たりの経費を大きく押し上げています。</a:t>
          </a:r>
          <a:endParaRPr kumimoji="1" lang="en-US" altLang="ja-JP" sz="1100">
            <a:latin typeface="ＭＳ Ｐゴシック"/>
          </a:endParaRPr>
        </a:p>
        <a:p>
          <a:r>
            <a:rPr kumimoji="1" lang="ja-JP" altLang="en-US" sz="1100">
              <a:latin typeface="ＭＳ Ｐゴシック"/>
            </a:rPr>
            <a:t>　今後も更なる職員数及び職員給適正化を図るとともに、物件費等の歳出削減に努め、民間でも実施可能な業務等については指定管理者制度の活用などによる委託化を検討しながら、低コストで質の高い行政サービスの提供を目指した行財政改革を進めていきます。</a:t>
          </a:r>
          <a:endParaRPr kumimoji="1" lang="en-US" altLang="ja-JP" sz="1100">
            <a:latin typeface="ＭＳ Ｐゴシック"/>
          </a:endParaRPr>
        </a:p>
        <a:p>
          <a:endParaRPr kumimoji="1" lang="en-US" altLang="ja-JP"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149960</xdr:rowOff>
    </xdr:from>
    <xdr:to>
      <xdr:col>7</xdr:col>
      <xdr:colOff>152400</xdr:colOff>
      <xdr:row>85</xdr:row>
      <xdr:rowOff>45769</xdr:rowOff>
    </xdr:to>
    <xdr:cxnSp macro="">
      <xdr:nvCxnSpPr>
        <xdr:cNvPr id="194" name="直線コネクタ 193"/>
        <xdr:cNvCxnSpPr/>
      </xdr:nvCxnSpPr>
      <xdr:spPr>
        <a:xfrm>
          <a:off x="4114800" y="14380310"/>
          <a:ext cx="838200" cy="2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72518</xdr:rowOff>
    </xdr:from>
    <xdr:to>
      <xdr:col>6</xdr:col>
      <xdr:colOff>0</xdr:colOff>
      <xdr:row>83</xdr:row>
      <xdr:rowOff>149960</xdr:rowOff>
    </xdr:to>
    <xdr:cxnSp macro="">
      <xdr:nvCxnSpPr>
        <xdr:cNvPr id="197" name="直線コネクタ 196"/>
        <xdr:cNvCxnSpPr/>
      </xdr:nvCxnSpPr>
      <xdr:spPr>
        <a:xfrm>
          <a:off x="3225800" y="14302868"/>
          <a:ext cx="889000" cy="7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42025</xdr:rowOff>
    </xdr:from>
    <xdr:to>
      <xdr:col>4</xdr:col>
      <xdr:colOff>482600</xdr:colOff>
      <xdr:row>83</xdr:row>
      <xdr:rowOff>72518</xdr:rowOff>
    </xdr:to>
    <xdr:cxnSp macro="">
      <xdr:nvCxnSpPr>
        <xdr:cNvPr id="200" name="直線コネクタ 199"/>
        <xdr:cNvCxnSpPr/>
      </xdr:nvCxnSpPr>
      <xdr:spPr>
        <a:xfrm>
          <a:off x="2336800" y="14272375"/>
          <a:ext cx="889000" cy="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42025</xdr:rowOff>
    </xdr:from>
    <xdr:to>
      <xdr:col>3</xdr:col>
      <xdr:colOff>279400</xdr:colOff>
      <xdr:row>83</xdr:row>
      <xdr:rowOff>47182</xdr:rowOff>
    </xdr:to>
    <xdr:cxnSp macro="">
      <xdr:nvCxnSpPr>
        <xdr:cNvPr id="203" name="直線コネクタ 202"/>
        <xdr:cNvCxnSpPr/>
      </xdr:nvCxnSpPr>
      <xdr:spPr>
        <a:xfrm flipV="1">
          <a:off x="1447800" y="14272375"/>
          <a:ext cx="8890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166419</xdr:rowOff>
    </xdr:from>
    <xdr:to>
      <xdr:col>7</xdr:col>
      <xdr:colOff>203200</xdr:colOff>
      <xdr:row>85</xdr:row>
      <xdr:rowOff>96569</xdr:rowOff>
    </xdr:to>
    <xdr:sp macro="" textlink="">
      <xdr:nvSpPr>
        <xdr:cNvPr id="213" name="円/楕円 212"/>
        <xdr:cNvSpPr/>
      </xdr:nvSpPr>
      <xdr:spPr>
        <a:xfrm>
          <a:off x="4902200" y="145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138496</xdr:rowOff>
    </xdr:from>
    <xdr:ext cx="762000" cy="259045"/>
    <xdr:sp macro="" textlink="">
      <xdr:nvSpPr>
        <xdr:cNvPr id="214" name="人件費・物件費等の状況該当値テキスト"/>
        <xdr:cNvSpPr txBox="1"/>
      </xdr:nvSpPr>
      <xdr:spPr>
        <a:xfrm>
          <a:off x="5041900" y="1454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151,743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99160</xdr:rowOff>
    </xdr:from>
    <xdr:to>
      <xdr:col>6</xdr:col>
      <xdr:colOff>50800</xdr:colOff>
      <xdr:row>84</xdr:row>
      <xdr:rowOff>29310</xdr:rowOff>
    </xdr:to>
    <xdr:sp macro="" textlink="">
      <xdr:nvSpPr>
        <xdr:cNvPr id="215" name="円/楕円 214"/>
        <xdr:cNvSpPr/>
      </xdr:nvSpPr>
      <xdr:spPr>
        <a:xfrm>
          <a:off x="4064000" y="1432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39487</xdr:rowOff>
    </xdr:from>
    <xdr:ext cx="736600" cy="259045"/>
    <xdr:sp macro="" textlink="">
      <xdr:nvSpPr>
        <xdr:cNvPr id="216" name="テキスト ボックス 215"/>
        <xdr:cNvSpPr txBox="1"/>
      </xdr:nvSpPr>
      <xdr:spPr>
        <a:xfrm>
          <a:off x="3733800" y="14098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122,065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21718</xdr:rowOff>
    </xdr:from>
    <xdr:to>
      <xdr:col>4</xdr:col>
      <xdr:colOff>533400</xdr:colOff>
      <xdr:row>83</xdr:row>
      <xdr:rowOff>123318</xdr:rowOff>
    </xdr:to>
    <xdr:sp macro="" textlink="">
      <xdr:nvSpPr>
        <xdr:cNvPr id="217" name="円/楕円 216"/>
        <xdr:cNvSpPr/>
      </xdr:nvSpPr>
      <xdr:spPr>
        <a:xfrm>
          <a:off x="3175000" y="1425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133495</xdr:rowOff>
    </xdr:from>
    <xdr:ext cx="762000" cy="259045"/>
    <xdr:sp macro="" textlink="">
      <xdr:nvSpPr>
        <xdr:cNvPr id="218" name="テキスト ボックス 217"/>
        <xdr:cNvSpPr txBox="1"/>
      </xdr:nvSpPr>
      <xdr:spPr>
        <a:xfrm>
          <a:off x="2844800" y="1402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112,437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162675</xdr:rowOff>
    </xdr:from>
    <xdr:to>
      <xdr:col>3</xdr:col>
      <xdr:colOff>330200</xdr:colOff>
      <xdr:row>83</xdr:row>
      <xdr:rowOff>92825</xdr:rowOff>
    </xdr:to>
    <xdr:sp macro="" textlink="">
      <xdr:nvSpPr>
        <xdr:cNvPr id="219" name="円/楕円 218"/>
        <xdr:cNvSpPr/>
      </xdr:nvSpPr>
      <xdr:spPr>
        <a:xfrm>
          <a:off x="2286000" y="142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103002</xdr:rowOff>
    </xdr:from>
    <xdr:ext cx="762000" cy="259045"/>
    <xdr:sp macro="" textlink="">
      <xdr:nvSpPr>
        <xdr:cNvPr id="220" name="テキスト ボックス 219"/>
        <xdr:cNvSpPr txBox="1"/>
      </xdr:nvSpPr>
      <xdr:spPr>
        <a:xfrm>
          <a:off x="1955800" y="1399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108,646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167832</xdr:rowOff>
    </xdr:from>
    <xdr:to>
      <xdr:col>2</xdr:col>
      <xdr:colOff>127000</xdr:colOff>
      <xdr:row>83</xdr:row>
      <xdr:rowOff>97982</xdr:rowOff>
    </xdr:to>
    <xdr:sp macro="" textlink="">
      <xdr:nvSpPr>
        <xdr:cNvPr id="221" name="円/楕円 220"/>
        <xdr:cNvSpPr/>
      </xdr:nvSpPr>
      <xdr:spPr>
        <a:xfrm>
          <a:off x="1397000" y="142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108159</xdr:rowOff>
    </xdr:from>
    <xdr:ext cx="762000" cy="259045"/>
    <xdr:sp macro="" textlink="">
      <xdr:nvSpPr>
        <xdr:cNvPr id="222" name="テキスト ボックス 221"/>
        <xdr:cNvSpPr txBox="1"/>
      </xdr:nvSpPr>
      <xdr:spPr>
        <a:xfrm>
          <a:off x="1066800" y="1399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18</a:t>
          </a:r>
          <a:r>
            <a:rPr lang="ja-JP" altLang="ja-JP" sz="1050">
              <a:solidFill>
                <a:schemeClr val="dk1"/>
              </a:solidFill>
              <a:effectLst/>
              <a:latin typeface="+mn-lt"/>
              <a:ea typeface="+mn-ea"/>
              <a:cs typeface="+mn-cs"/>
            </a:rPr>
            <a:t>年度から給与構造の見直しと</a:t>
          </a:r>
          <a:r>
            <a:rPr lang="en-US" altLang="ja-JP" sz="1050">
              <a:solidFill>
                <a:schemeClr val="dk1"/>
              </a:solidFill>
              <a:effectLst/>
              <a:latin typeface="+mn-lt"/>
              <a:ea typeface="+mn-ea"/>
              <a:cs typeface="+mn-cs"/>
            </a:rPr>
            <a:t>5</a:t>
          </a:r>
          <a:r>
            <a:rPr lang="ja-JP" altLang="ja-JP" sz="1050">
              <a:solidFill>
                <a:schemeClr val="dk1"/>
              </a:solidFill>
              <a:effectLst/>
              <a:latin typeface="+mn-lt"/>
              <a:ea typeface="+mn-ea"/>
              <a:cs typeface="+mn-cs"/>
            </a:rPr>
            <a:t>町合併に伴う旧町間の給与格差是正を行っており、また、平成</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年度からは給与制度の総合的見直しを行うなど、国の動向に準じて給与体系の見直しを実施しているところです。</a:t>
          </a:r>
          <a:r>
            <a:rPr lang="en-US" altLang="ja-JP" sz="1050">
              <a:solidFill>
                <a:schemeClr val="dk1"/>
              </a:solidFill>
              <a:effectLst/>
              <a:latin typeface="+mn-lt"/>
              <a:ea typeface="+mn-ea"/>
              <a:cs typeface="+mn-cs"/>
            </a:rPr>
            <a:t/>
          </a:r>
          <a:br>
            <a:rPr lang="en-US" altLang="ja-JP" sz="1050">
              <a:solidFill>
                <a:schemeClr val="dk1"/>
              </a:solidFill>
              <a:effectLst/>
              <a:latin typeface="+mn-lt"/>
              <a:ea typeface="+mn-ea"/>
              <a:cs typeface="+mn-cs"/>
            </a:rPr>
          </a:br>
          <a:r>
            <a:rPr lang="ja-JP" altLang="ja-JP" sz="1050">
              <a:solidFill>
                <a:schemeClr val="dk1"/>
              </a:solidFill>
              <a:effectLst/>
              <a:latin typeface="+mn-lt"/>
              <a:ea typeface="+mn-ea"/>
              <a:cs typeface="+mn-cs"/>
            </a:rPr>
            <a:t>　しかし、平成</a:t>
          </a:r>
          <a:r>
            <a:rPr lang="en-US" altLang="ja-JP" sz="1050">
              <a:solidFill>
                <a:schemeClr val="dk1"/>
              </a:solidFill>
              <a:effectLst/>
              <a:latin typeface="+mn-lt"/>
              <a:ea typeface="+mn-ea"/>
              <a:cs typeface="+mn-cs"/>
            </a:rPr>
            <a:t>26</a:t>
          </a:r>
          <a:r>
            <a:rPr lang="ja-JP" altLang="ja-JP" sz="1050">
              <a:solidFill>
                <a:schemeClr val="dk1"/>
              </a:solidFill>
              <a:effectLst/>
              <a:latin typeface="+mn-lt"/>
              <a:ea typeface="+mn-ea"/>
              <a:cs typeface="+mn-cs"/>
            </a:rPr>
            <a:t>年度に行った給料表の改定は熊本県人事委員会勧告に準じて行っていることから、国と引き上げ率に相違があること、また、給与制度の総合的見直しの導入が国より一年遅くなり、経過措置額が国と比して高くなっていることなどから、類似団体平均を</a:t>
          </a:r>
          <a:r>
            <a:rPr lang="en-US" altLang="ja-JP" sz="1050">
              <a:solidFill>
                <a:schemeClr val="dk1"/>
              </a:solidFill>
              <a:effectLst/>
              <a:latin typeface="+mn-lt"/>
              <a:ea typeface="+mn-ea"/>
              <a:cs typeface="+mn-cs"/>
            </a:rPr>
            <a:t>1.9</a:t>
          </a:r>
          <a:r>
            <a:rPr lang="ja-JP" altLang="ja-JP" sz="1050">
              <a:solidFill>
                <a:schemeClr val="dk1"/>
              </a:solidFill>
              <a:effectLst/>
              <a:latin typeface="+mn-lt"/>
              <a:ea typeface="+mn-ea"/>
              <a:cs typeface="+mn-cs"/>
            </a:rPr>
            <a:t>上回り、全国</a:t>
          </a:r>
          <a:r>
            <a:rPr lang="ja-JP" altLang="en-US" sz="1050">
              <a:solidFill>
                <a:schemeClr val="tx1"/>
              </a:solidFill>
              <a:effectLst/>
              <a:latin typeface="+mn-lt"/>
              <a:ea typeface="+mn-ea"/>
              <a:cs typeface="+mn-cs"/>
            </a:rPr>
            <a:t>市</a:t>
          </a:r>
          <a:r>
            <a:rPr lang="ja-JP" altLang="ja-JP" sz="1050">
              <a:solidFill>
                <a:schemeClr val="dk1"/>
              </a:solidFill>
              <a:effectLst/>
              <a:latin typeface="+mn-lt"/>
              <a:ea typeface="+mn-ea"/>
              <a:cs typeface="+mn-cs"/>
            </a:rPr>
            <a:t>平均を</a:t>
          </a:r>
          <a:r>
            <a:rPr lang="en-US" altLang="ja-JP" sz="1050">
              <a:solidFill>
                <a:schemeClr val="dk1"/>
              </a:solidFill>
              <a:effectLst/>
              <a:latin typeface="+mn-lt"/>
              <a:ea typeface="+mn-ea"/>
              <a:cs typeface="+mn-cs"/>
            </a:rPr>
            <a:t>0.9</a:t>
          </a:r>
          <a:r>
            <a:rPr lang="ja-JP" altLang="ja-JP" sz="1050">
              <a:solidFill>
                <a:schemeClr val="dk1"/>
              </a:solidFill>
              <a:effectLst/>
              <a:latin typeface="+mn-lt"/>
              <a:ea typeface="+mn-ea"/>
              <a:cs typeface="+mn-cs"/>
            </a:rPr>
            <a:t>上回っています。</a:t>
          </a:r>
          <a:r>
            <a:rPr lang="en-US" altLang="ja-JP" sz="1050">
              <a:solidFill>
                <a:schemeClr val="dk1"/>
              </a:solidFill>
              <a:effectLst/>
              <a:latin typeface="+mn-lt"/>
              <a:ea typeface="+mn-ea"/>
              <a:cs typeface="+mn-cs"/>
            </a:rPr>
            <a:t/>
          </a:r>
          <a:br>
            <a:rPr lang="en-US" altLang="ja-JP" sz="1050">
              <a:solidFill>
                <a:schemeClr val="dk1"/>
              </a:solidFill>
              <a:effectLst/>
              <a:latin typeface="+mn-lt"/>
              <a:ea typeface="+mn-ea"/>
              <a:cs typeface="+mn-cs"/>
            </a:rPr>
          </a:br>
          <a:r>
            <a:rPr lang="ja-JP" altLang="ja-JP" sz="1050">
              <a:solidFill>
                <a:schemeClr val="dk1"/>
              </a:solidFill>
              <a:effectLst/>
              <a:latin typeface="+mn-lt"/>
              <a:ea typeface="+mn-ea"/>
              <a:cs typeface="+mn-cs"/>
            </a:rPr>
            <a:t>　今後、人事評価制度により、年功的な昇給制度からの脱却を図り、能力や実績を反映した給与体系への移行を積極的に進めながら、国や他団体等の状況を踏まえた給与の適正化に努めていきます。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84</xdr:row>
      <xdr:rowOff>145748</xdr:rowOff>
    </xdr:to>
    <xdr:cxnSp macro="">
      <xdr:nvCxnSpPr>
        <xdr:cNvPr id="258" name="直線コネクタ 257"/>
        <xdr:cNvCxnSpPr/>
      </xdr:nvCxnSpPr>
      <xdr:spPr>
        <a:xfrm>
          <a:off x="16179800" y="145475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9" name="給与水準   （国との比較）平均値テキスト"/>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84</xdr:row>
      <xdr:rowOff>145748</xdr:rowOff>
    </xdr:to>
    <xdr:cxnSp macro="">
      <xdr:nvCxnSpPr>
        <xdr:cNvPr id="261" name="直線コネクタ 260"/>
        <xdr:cNvCxnSpPr/>
      </xdr:nvCxnSpPr>
      <xdr:spPr>
        <a:xfrm>
          <a:off x="15290800" y="144326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84</xdr:row>
      <xdr:rowOff>30843</xdr:rowOff>
    </xdr:to>
    <xdr:cxnSp macro="">
      <xdr:nvCxnSpPr>
        <xdr:cNvPr id="264" name="直線コネクタ 263"/>
        <xdr:cNvCxnSpPr/>
      </xdr:nvCxnSpPr>
      <xdr:spPr>
        <a:xfrm>
          <a:off x="14401800" y="143866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156332</xdr:rowOff>
    </xdr:from>
    <xdr:to>
      <xdr:col>21</xdr:col>
      <xdr:colOff>0</xdr:colOff>
      <xdr:row>89</xdr:row>
      <xdr:rowOff>92832</xdr:rowOff>
    </xdr:to>
    <xdr:cxnSp macro="">
      <xdr:nvCxnSpPr>
        <xdr:cNvPr id="267" name="直線コネクタ 266"/>
        <xdr:cNvCxnSpPr/>
      </xdr:nvCxnSpPr>
      <xdr:spPr>
        <a:xfrm flipV="1">
          <a:off x="13512800" y="14386682"/>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9" name="テキスト ボックス 268"/>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7" name="円/楕円 276"/>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78"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94948</xdr:rowOff>
    </xdr:from>
    <xdr:to>
      <xdr:col>23</xdr:col>
      <xdr:colOff>457200</xdr:colOff>
      <xdr:row>85</xdr:row>
      <xdr:rowOff>25098</xdr:rowOff>
    </xdr:to>
    <xdr:sp macro="" textlink="">
      <xdr:nvSpPr>
        <xdr:cNvPr id="279" name="円/楕円 278"/>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80" name="テキスト ボックス 279"/>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151493</xdr:rowOff>
    </xdr:from>
    <xdr:to>
      <xdr:col>22</xdr:col>
      <xdr:colOff>254000</xdr:colOff>
      <xdr:row>84</xdr:row>
      <xdr:rowOff>81643</xdr:rowOff>
    </xdr:to>
    <xdr:sp macro="" textlink="">
      <xdr:nvSpPr>
        <xdr:cNvPr id="281" name="円/楕円 280"/>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82" name="テキスト ボックス 281"/>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105532</xdr:rowOff>
    </xdr:from>
    <xdr:to>
      <xdr:col>21</xdr:col>
      <xdr:colOff>50800</xdr:colOff>
      <xdr:row>84</xdr:row>
      <xdr:rowOff>35682</xdr:rowOff>
    </xdr:to>
    <xdr:sp macro="" textlink="">
      <xdr:nvSpPr>
        <xdr:cNvPr id="283" name="円/楕円 282"/>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20459</xdr:rowOff>
    </xdr:from>
    <xdr:ext cx="762000" cy="259045"/>
    <xdr:sp macro="" textlink="">
      <xdr:nvSpPr>
        <xdr:cNvPr id="284" name="テキスト ボックス 283"/>
        <xdr:cNvSpPr txBox="1"/>
      </xdr:nvSpPr>
      <xdr:spPr>
        <a:xfrm>
          <a:off x="14020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5" name="円/楕円 284"/>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128409</xdr:rowOff>
    </xdr:from>
    <xdr:ext cx="762000" cy="259045"/>
    <xdr:sp macro="" textlink="">
      <xdr:nvSpPr>
        <xdr:cNvPr id="286" name="テキスト ボックス 285"/>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前年度から横ばいの</a:t>
          </a:r>
          <a:r>
            <a:rPr kumimoji="1" lang="en-US" altLang="ja-JP" sz="1100">
              <a:latin typeface="ＭＳ Ｐゴシック"/>
            </a:rPr>
            <a:t>7.21</a:t>
          </a:r>
          <a:r>
            <a:rPr kumimoji="1" lang="ja-JP" altLang="en-US" sz="1100">
              <a:latin typeface="ＭＳ Ｐゴシック"/>
            </a:rPr>
            <a:t>人となりました。県平均及び全国平均いずれも下回っています。</a:t>
          </a:r>
          <a:endParaRPr kumimoji="1" lang="en-US" altLang="ja-JP" sz="1100">
            <a:latin typeface="ＭＳ Ｐゴシック"/>
          </a:endParaRPr>
        </a:p>
        <a:p>
          <a:r>
            <a:rPr kumimoji="1" lang="ja-JP" altLang="en-US" sz="1100">
              <a:latin typeface="ＭＳ Ｐゴシック"/>
            </a:rPr>
            <a:t>　集中改革プラン等に基づく職員数削減計画に則り、平成</a:t>
          </a:r>
          <a:r>
            <a:rPr kumimoji="1" lang="en-US" altLang="ja-JP" sz="1100">
              <a:latin typeface="ＭＳ Ｐゴシック"/>
            </a:rPr>
            <a:t>18</a:t>
          </a:r>
          <a:r>
            <a:rPr kumimoji="1" lang="ja-JP" altLang="en-US" sz="1100">
              <a:latin typeface="ＭＳ Ｐゴシック"/>
            </a:rPr>
            <a:t>年度以降定員削減に努めてきた結果、現段階で既に目標値は達成している状況ですが、現在の財政状況や平成</a:t>
          </a:r>
          <a:r>
            <a:rPr kumimoji="1" lang="en-US" altLang="ja-JP" sz="1100">
              <a:latin typeface="ＭＳ Ｐゴシック"/>
            </a:rPr>
            <a:t>27</a:t>
          </a:r>
          <a:r>
            <a:rPr kumimoji="1" lang="ja-JP" altLang="en-US" sz="1100">
              <a:latin typeface="ＭＳ Ｐゴシック"/>
            </a:rPr>
            <a:t>年度以降の普通交付税の減額などを反映した中長期財政計画においては、更なる職員数の削減が求められていることもあり、今後も施設の統廃合や民営化、事務事業の民間委託などを検討しながら、業務の効率化を図り、住民サービスを低下させることなく適正な職員配置に努めていきます。</a:t>
          </a:r>
          <a:endParaRPr kumimoji="1" lang="en-US" altLang="ja-JP"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129963</xdr:rowOff>
    </xdr:from>
    <xdr:to>
      <xdr:col>24</xdr:col>
      <xdr:colOff>558800</xdr:colOff>
      <xdr:row>60</xdr:row>
      <xdr:rowOff>129963</xdr:rowOff>
    </xdr:to>
    <xdr:cxnSp macro="">
      <xdr:nvCxnSpPr>
        <xdr:cNvPr id="323" name="直線コネクタ 322"/>
        <xdr:cNvCxnSpPr/>
      </xdr:nvCxnSpPr>
      <xdr:spPr>
        <a:xfrm>
          <a:off x="16179800" y="104169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129963</xdr:rowOff>
    </xdr:from>
    <xdr:to>
      <xdr:col>23</xdr:col>
      <xdr:colOff>406400</xdr:colOff>
      <xdr:row>60</xdr:row>
      <xdr:rowOff>150646</xdr:rowOff>
    </xdr:to>
    <xdr:cxnSp macro="">
      <xdr:nvCxnSpPr>
        <xdr:cNvPr id="326" name="直線コネクタ 325"/>
        <xdr:cNvCxnSpPr/>
      </xdr:nvCxnSpPr>
      <xdr:spPr>
        <a:xfrm flipV="1">
          <a:off x="15290800" y="104169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148348</xdr:rowOff>
    </xdr:from>
    <xdr:to>
      <xdr:col>22</xdr:col>
      <xdr:colOff>203200</xdr:colOff>
      <xdr:row>60</xdr:row>
      <xdr:rowOff>150646</xdr:rowOff>
    </xdr:to>
    <xdr:cxnSp macro="">
      <xdr:nvCxnSpPr>
        <xdr:cNvPr id="329" name="直線コネクタ 328"/>
        <xdr:cNvCxnSpPr/>
      </xdr:nvCxnSpPr>
      <xdr:spPr>
        <a:xfrm>
          <a:off x="14401800" y="1043534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148348</xdr:rowOff>
    </xdr:from>
    <xdr:to>
      <xdr:col>21</xdr:col>
      <xdr:colOff>0</xdr:colOff>
      <xdr:row>60</xdr:row>
      <xdr:rowOff>167882</xdr:rowOff>
    </xdr:to>
    <xdr:cxnSp macro="">
      <xdr:nvCxnSpPr>
        <xdr:cNvPr id="332" name="直線コネクタ 331"/>
        <xdr:cNvCxnSpPr/>
      </xdr:nvCxnSpPr>
      <xdr:spPr>
        <a:xfrm flipV="1">
          <a:off x="13512800" y="1043534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42" name="円/楕円 341"/>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95690</xdr:rowOff>
    </xdr:from>
    <xdr:ext cx="762000" cy="259045"/>
    <xdr:sp macro="" textlink="">
      <xdr:nvSpPr>
        <xdr:cNvPr id="343" name="定員管理の状況該当値テキスト"/>
        <xdr:cNvSpPr txBox="1"/>
      </xdr:nvSpPr>
      <xdr:spPr>
        <a:xfrm>
          <a:off x="17106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79163</xdr:rowOff>
    </xdr:from>
    <xdr:to>
      <xdr:col>23</xdr:col>
      <xdr:colOff>457200</xdr:colOff>
      <xdr:row>61</xdr:row>
      <xdr:rowOff>9313</xdr:rowOff>
    </xdr:to>
    <xdr:sp macro="" textlink="">
      <xdr:nvSpPr>
        <xdr:cNvPr id="344" name="円/楕円 343"/>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45" name="テキスト ボックス 344"/>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99846</xdr:rowOff>
    </xdr:from>
    <xdr:to>
      <xdr:col>22</xdr:col>
      <xdr:colOff>254000</xdr:colOff>
      <xdr:row>61</xdr:row>
      <xdr:rowOff>29996</xdr:rowOff>
    </xdr:to>
    <xdr:sp macro="" textlink="">
      <xdr:nvSpPr>
        <xdr:cNvPr id="346" name="円/楕円 345"/>
        <xdr:cNvSpPr/>
      </xdr:nvSpPr>
      <xdr:spPr>
        <a:xfrm>
          <a:off x="15240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14773</xdr:rowOff>
    </xdr:from>
    <xdr:ext cx="762000" cy="259045"/>
    <xdr:sp macro="" textlink="">
      <xdr:nvSpPr>
        <xdr:cNvPr id="347" name="テキスト ボックス 346"/>
        <xdr:cNvSpPr txBox="1"/>
      </xdr:nvSpPr>
      <xdr:spPr>
        <a:xfrm>
          <a:off x="14909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97548</xdr:rowOff>
    </xdr:from>
    <xdr:to>
      <xdr:col>21</xdr:col>
      <xdr:colOff>50800</xdr:colOff>
      <xdr:row>61</xdr:row>
      <xdr:rowOff>27698</xdr:rowOff>
    </xdr:to>
    <xdr:sp macro="" textlink="">
      <xdr:nvSpPr>
        <xdr:cNvPr id="348" name="円/楕円 347"/>
        <xdr:cNvSpPr/>
      </xdr:nvSpPr>
      <xdr:spPr>
        <a:xfrm>
          <a:off x="14351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49" name="テキスト ボックス 348"/>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117082</xdr:rowOff>
    </xdr:from>
    <xdr:to>
      <xdr:col>19</xdr:col>
      <xdr:colOff>533400</xdr:colOff>
      <xdr:row>61</xdr:row>
      <xdr:rowOff>47232</xdr:rowOff>
    </xdr:to>
    <xdr:sp macro="" textlink="">
      <xdr:nvSpPr>
        <xdr:cNvPr id="350" name="円/楕円 349"/>
        <xdr:cNvSpPr/>
      </xdr:nvSpPr>
      <xdr:spPr>
        <a:xfrm>
          <a:off x="13462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32009</xdr:rowOff>
    </xdr:from>
    <xdr:ext cx="762000" cy="259045"/>
    <xdr:sp macro="" textlink="">
      <xdr:nvSpPr>
        <xdr:cNvPr id="351" name="テキスト ボックス 350"/>
        <xdr:cNvSpPr txBox="1"/>
      </xdr:nvSpPr>
      <xdr:spPr>
        <a:xfrm>
          <a:off x="13131800" y="1049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a:t>
          </a:r>
          <a:r>
            <a:rPr kumimoji="1" lang="en-US" altLang="ja-JP" sz="1050">
              <a:latin typeface="ＭＳ Ｐゴシック"/>
            </a:rPr>
            <a:t>20</a:t>
          </a:r>
          <a:r>
            <a:rPr kumimoji="1" lang="ja-JP" altLang="en-US" sz="1050">
              <a:latin typeface="ＭＳ Ｐゴシック"/>
            </a:rPr>
            <a:t>年度から改善傾向にあり、前年度より</a:t>
          </a:r>
          <a:r>
            <a:rPr kumimoji="1" lang="en-US" altLang="ja-JP" sz="1050">
              <a:latin typeface="ＭＳ Ｐゴシック"/>
            </a:rPr>
            <a:t>0.2</a:t>
          </a:r>
          <a:r>
            <a:rPr kumimoji="1" lang="ja-JP" altLang="en-US" sz="1050">
              <a:latin typeface="ＭＳ Ｐゴシック"/>
            </a:rPr>
            <a:t>％減少し</a:t>
          </a:r>
          <a:r>
            <a:rPr kumimoji="1" lang="en-US" altLang="ja-JP" sz="1050">
              <a:latin typeface="ＭＳ Ｐゴシック"/>
            </a:rPr>
            <a:t>11.7</a:t>
          </a:r>
          <a:r>
            <a:rPr kumimoji="1" lang="ja-JP" altLang="en-US" sz="1050">
              <a:latin typeface="ＭＳ Ｐゴシック"/>
            </a:rPr>
            <a:t>％となりました。前年度に引き続き早期健全化基準を大きく下回っていますが、依然として類似団体</a:t>
          </a:r>
          <a:r>
            <a:rPr kumimoji="1" lang="ja-JP" altLang="en-US" sz="1050">
              <a:solidFill>
                <a:schemeClr val="tx1"/>
              </a:solidFill>
              <a:latin typeface="ＭＳ Ｐゴシック"/>
            </a:rPr>
            <a:t>平均</a:t>
          </a:r>
          <a:r>
            <a:rPr kumimoji="1" lang="ja-JP" altLang="en-US" sz="1050">
              <a:latin typeface="ＭＳ Ｐゴシック"/>
            </a:rPr>
            <a:t>や県平均を上回っている状況にあります。</a:t>
          </a:r>
          <a:endParaRPr kumimoji="1" lang="en-US" altLang="ja-JP" sz="1050">
            <a:latin typeface="ＭＳ Ｐゴシック"/>
          </a:endParaRPr>
        </a:p>
        <a:p>
          <a:r>
            <a:rPr kumimoji="1" lang="ja-JP" altLang="en-US" sz="1050">
              <a:latin typeface="ＭＳ Ｐゴシック"/>
            </a:rPr>
            <a:t>　前年度から改善した主な要因として、既発行地方債の完済等により一般会計の元利償還金の額が</a:t>
          </a:r>
          <a:r>
            <a:rPr kumimoji="1" lang="en-US" altLang="ja-JP" sz="1050">
              <a:latin typeface="ＭＳ Ｐゴシック"/>
            </a:rPr>
            <a:t>2.4</a:t>
          </a:r>
          <a:r>
            <a:rPr kumimoji="1" lang="ja-JP" altLang="en-US" sz="1050">
              <a:latin typeface="ＭＳ Ｐゴシック"/>
            </a:rPr>
            <a:t>億円減少したこと、また公営企業の地方債充当と認められる繰入金も</a:t>
          </a:r>
          <a:r>
            <a:rPr kumimoji="1" lang="en-US" altLang="ja-JP" sz="1050">
              <a:latin typeface="ＭＳ Ｐゴシック"/>
            </a:rPr>
            <a:t>0.8</a:t>
          </a:r>
          <a:r>
            <a:rPr kumimoji="1" lang="ja-JP" altLang="en-US" sz="1050">
              <a:latin typeface="ＭＳ Ｐゴシック"/>
            </a:rPr>
            <a:t>億円減少したことが挙げられます。一方、合併算定替縮減等の影響により普通交付税及び臨時財政対策債合わせて</a:t>
          </a:r>
          <a:r>
            <a:rPr kumimoji="1" lang="en-US" altLang="ja-JP" sz="1050">
              <a:latin typeface="ＭＳ Ｐゴシック"/>
            </a:rPr>
            <a:t>7.9</a:t>
          </a:r>
          <a:r>
            <a:rPr kumimoji="1" lang="ja-JP" altLang="en-US" sz="1050">
              <a:latin typeface="ＭＳ Ｐゴシック"/>
            </a:rPr>
            <a:t>億円減少するなど悪化要因も内包しています。</a:t>
          </a:r>
          <a:endParaRPr kumimoji="1" lang="en-US" altLang="ja-JP" sz="1050">
            <a:latin typeface="ＭＳ Ｐゴシック"/>
          </a:endParaRPr>
        </a:p>
        <a:p>
          <a:r>
            <a:rPr kumimoji="1" lang="ja-JP" altLang="en-US" sz="1050">
              <a:latin typeface="ＭＳ Ｐゴシック"/>
            </a:rPr>
            <a:t>　平成</a:t>
          </a:r>
          <a:r>
            <a:rPr kumimoji="1" lang="en-US" altLang="ja-JP" sz="1050">
              <a:latin typeface="ＭＳ Ｐゴシック"/>
            </a:rPr>
            <a:t>31</a:t>
          </a:r>
          <a:r>
            <a:rPr kumimoji="1" lang="ja-JP" altLang="en-US" sz="1050">
              <a:latin typeface="ＭＳ Ｐゴシック"/>
            </a:rPr>
            <a:t>年度までは合併算定替縮減による普通交付税及び臨時財政対策債の減少が想定されるため起債事業の見直しや有利な地方債の活用などにより当該比率を悪化させないよう努めていきます。</a:t>
          </a:r>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18034</xdr:rowOff>
    </xdr:from>
    <xdr:to>
      <xdr:col>24</xdr:col>
      <xdr:colOff>558800</xdr:colOff>
      <xdr:row>43</xdr:row>
      <xdr:rowOff>37338</xdr:rowOff>
    </xdr:to>
    <xdr:cxnSp macro="">
      <xdr:nvCxnSpPr>
        <xdr:cNvPr id="383" name="直線コネクタ 382"/>
        <xdr:cNvCxnSpPr/>
      </xdr:nvCxnSpPr>
      <xdr:spPr>
        <a:xfrm flipV="1">
          <a:off x="16179800" y="73903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37338</xdr:rowOff>
    </xdr:from>
    <xdr:to>
      <xdr:col>23</xdr:col>
      <xdr:colOff>406400</xdr:colOff>
      <xdr:row>43</xdr:row>
      <xdr:rowOff>66294</xdr:rowOff>
    </xdr:to>
    <xdr:cxnSp macro="">
      <xdr:nvCxnSpPr>
        <xdr:cNvPr id="386" name="直線コネクタ 385"/>
        <xdr:cNvCxnSpPr/>
      </xdr:nvCxnSpPr>
      <xdr:spPr>
        <a:xfrm flipV="1">
          <a:off x="15290800" y="74096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66294</xdr:rowOff>
    </xdr:from>
    <xdr:to>
      <xdr:col>22</xdr:col>
      <xdr:colOff>203200</xdr:colOff>
      <xdr:row>43</xdr:row>
      <xdr:rowOff>153162</xdr:rowOff>
    </xdr:to>
    <xdr:cxnSp macro="">
      <xdr:nvCxnSpPr>
        <xdr:cNvPr id="389" name="直線コネクタ 388"/>
        <xdr:cNvCxnSpPr/>
      </xdr:nvCxnSpPr>
      <xdr:spPr>
        <a:xfrm flipV="1">
          <a:off x="14401800" y="74386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153162</xdr:rowOff>
    </xdr:from>
    <xdr:to>
      <xdr:col>21</xdr:col>
      <xdr:colOff>0</xdr:colOff>
      <xdr:row>44</xdr:row>
      <xdr:rowOff>126492</xdr:rowOff>
    </xdr:to>
    <xdr:cxnSp macro="">
      <xdr:nvCxnSpPr>
        <xdr:cNvPr id="392" name="直線コネクタ 391"/>
        <xdr:cNvCxnSpPr/>
      </xdr:nvCxnSpPr>
      <xdr:spPr>
        <a:xfrm flipV="1">
          <a:off x="13512800" y="75255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138684</xdr:rowOff>
    </xdr:from>
    <xdr:to>
      <xdr:col>24</xdr:col>
      <xdr:colOff>609600</xdr:colOff>
      <xdr:row>43</xdr:row>
      <xdr:rowOff>68834</xdr:rowOff>
    </xdr:to>
    <xdr:sp macro="" textlink="">
      <xdr:nvSpPr>
        <xdr:cNvPr id="402" name="円/楕円 401"/>
        <xdr:cNvSpPr/>
      </xdr:nvSpPr>
      <xdr:spPr>
        <a:xfrm>
          <a:off x="16967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110761</xdr:rowOff>
    </xdr:from>
    <xdr:ext cx="762000" cy="259045"/>
    <xdr:sp macro="" textlink="">
      <xdr:nvSpPr>
        <xdr:cNvPr id="403" name="公債費負担の状況該当値テキスト"/>
        <xdr:cNvSpPr txBox="1"/>
      </xdr:nvSpPr>
      <xdr:spPr>
        <a:xfrm>
          <a:off x="17106900" y="731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157988</xdr:rowOff>
    </xdr:from>
    <xdr:to>
      <xdr:col>23</xdr:col>
      <xdr:colOff>457200</xdr:colOff>
      <xdr:row>43</xdr:row>
      <xdr:rowOff>88138</xdr:rowOff>
    </xdr:to>
    <xdr:sp macro="" textlink="">
      <xdr:nvSpPr>
        <xdr:cNvPr id="404" name="円/楕円 403"/>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72915</xdr:rowOff>
    </xdr:from>
    <xdr:ext cx="736600" cy="259045"/>
    <xdr:sp macro="" textlink="">
      <xdr:nvSpPr>
        <xdr:cNvPr id="405" name="テキスト ボックス 404"/>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15494</xdr:rowOff>
    </xdr:from>
    <xdr:to>
      <xdr:col>22</xdr:col>
      <xdr:colOff>254000</xdr:colOff>
      <xdr:row>43</xdr:row>
      <xdr:rowOff>117094</xdr:rowOff>
    </xdr:to>
    <xdr:sp macro="" textlink="">
      <xdr:nvSpPr>
        <xdr:cNvPr id="406" name="円/楕円 405"/>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101871</xdr:rowOff>
    </xdr:from>
    <xdr:ext cx="762000" cy="259045"/>
    <xdr:sp macro="" textlink="">
      <xdr:nvSpPr>
        <xdr:cNvPr id="407" name="テキスト ボックス 406"/>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102362</xdr:rowOff>
    </xdr:from>
    <xdr:to>
      <xdr:col>21</xdr:col>
      <xdr:colOff>50800</xdr:colOff>
      <xdr:row>44</xdr:row>
      <xdr:rowOff>32512</xdr:rowOff>
    </xdr:to>
    <xdr:sp macro="" textlink="">
      <xdr:nvSpPr>
        <xdr:cNvPr id="408" name="円/楕円 407"/>
        <xdr:cNvSpPr/>
      </xdr:nvSpPr>
      <xdr:spPr>
        <a:xfrm>
          <a:off x="14351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17289</xdr:rowOff>
    </xdr:from>
    <xdr:ext cx="762000" cy="259045"/>
    <xdr:sp macro="" textlink="">
      <xdr:nvSpPr>
        <xdr:cNvPr id="409" name="テキスト ボックス 408"/>
        <xdr:cNvSpPr txBox="1"/>
      </xdr:nvSpPr>
      <xdr:spPr>
        <a:xfrm>
          <a:off x="14020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75692</xdr:rowOff>
    </xdr:from>
    <xdr:to>
      <xdr:col>19</xdr:col>
      <xdr:colOff>533400</xdr:colOff>
      <xdr:row>45</xdr:row>
      <xdr:rowOff>5842</xdr:rowOff>
    </xdr:to>
    <xdr:sp macro="" textlink="">
      <xdr:nvSpPr>
        <xdr:cNvPr id="410" name="円/楕円 409"/>
        <xdr:cNvSpPr/>
      </xdr:nvSpPr>
      <xdr:spPr>
        <a:xfrm>
          <a:off x="13462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162069</xdr:rowOff>
    </xdr:from>
    <xdr:ext cx="762000" cy="259045"/>
    <xdr:sp macro="" textlink="">
      <xdr:nvSpPr>
        <xdr:cNvPr id="411" name="テキスト ボックス 410"/>
        <xdr:cNvSpPr txBox="1"/>
      </xdr:nvSpPr>
      <xdr:spPr>
        <a:xfrm>
          <a:off x="13131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a:t>
          </a:r>
          <a:r>
            <a:rPr kumimoji="1" lang="en-US" altLang="ja-JP" sz="1050">
              <a:latin typeface="ＭＳ Ｐゴシック"/>
            </a:rPr>
            <a:t>28</a:t>
          </a:r>
          <a:r>
            <a:rPr kumimoji="1" lang="ja-JP" altLang="en-US" sz="1050">
              <a:latin typeface="ＭＳ Ｐゴシック"/>
            </a:rPr>
            <a:t>年度も前年度から</a:t>
          </a:r>
          <a:r>
            <a:rPr kumimoji="1" lang="en-US" altLang="ja-JP" sz="1050">
              <a:latin typeface="ＭＳ Ｐゴシック"/>
            </a:rPr>
            <a:t>0.6</a:t>
          </a:r>
          <a:r>
            <a:rPr kumimoji="1" lang="ja-JP" altLang="en-US" sz="1050">
              <a:latin typeface="ＭＳ Ｐゴシック"/>
            </a:rPr>
            <a:t>％改善し</a:t>
          </a:r>
          <a:r>
            <a:rPr kumimoji="1" lang="en-US" altLang="ja-JP" sz="1050">
              <a:latin typeface="ＭＳ Ｐゴシック"/>
            </a:rPr>
            <a:t>40.7</a:t>
          </a:r>
          <a:r>
            <a:rPr kumimoji="1" lang="ja-JP" altLang="en-US" sz="1050">
              <a:latin typeface="ＭＳ Ｐゴシック"/>
            </a:rPr>
            <a:t>％となりました。前年度に引き続き、早期健全化基準を大きく下回り、健全段階に位置している状況です。</a:t>
          </a:r>
          <a:endParaRPr kumimoji="1" lang="en-US" altLang="ja-JP" sz="1050">
            <a:latin typeface="ＭＳ Ｐゴシック"/>
          </a:endParaRPr>
        </a:p>
        <a:p>
          <a:r>
            <a:rPr kumimoji="1" lang="ja-JP" altLang="en-US" sz="1050">
              <a:latin typeface="ＭＳ Ｐゴシック"/>
            </a:rPr>
            <a:t>　前年度から改善した主な要因は、災害復旧事業に係る地方債発行等により地方債残高が</a:t>
          </a:r>
          <a:r>
            <a:rPr kumimoji="1" lang="en-US" altLang="ja-JP" sz="1050">
              <a:latin typeface="ＭＳ Ｐゴシック"/>
            </a:rPr>
            <a:t>2.2</a:t>
          </a:r>
          <a:r>
            <a:rPr kumimoji="1" lang="ja-JP" altLang="en-US" sz="1050">
              <a:latin typeface="ＭＳ Ｐゴシック"/>
            </a:rPr>
            <a:t>億円増加したものの、償還の完了した地方債より交付税算入率が高いため交付税算入見込額が</a:t>
          </a:r>
          <a:r>
            <a:rPr kumimoji="1" lang="en-US" altLang="ja-JP" sz="1050">
              <a:latin typeface="ＭＳ Ｐゴシック"/>
            </a:rPr>
            <a:t>5.2</a:t>
          </a:r>
          <a:r>
            <a:rPr kumimoji="1" lang="ja-JP" altLang="en-US" sz="1050">
              <a:latin typeface="ＭＳ Ｐゴシック"/>
            </a:rPr>
            <a:t>億円増加したことが挙げられます。また、公営企業債に対する繰入見込額が</a:t>
          </a:r>
          <a:r>
            <a:rPr kumimoji="1" lang="en-US" altLang="ja-JP" sz="1050">
              <a:latin typeface="ＭＳ Ｐゴシック"/>
            </a:rPr>
            <a:t>4.9</a:t>
          </a:r>
          <a:r>
            <a:rPr kumimoji="1" lang="ja-JP" altLang="en-US" sz="1050">
              <a:latin typeface="ＭＳ Ｐゴシック"/>
            </a:rPr>
            <a:t>億円減少したことも将来負担比率が改善した要因です。</a:t>
          </a:r>
          <a:endParaRPr kumimoji="1" lang="en-US" altLang="ja-JP" sz="1050">
            <a:latin typeface="ＭＳ Ｐゴシック"/>
          </a:endParaRPr>
        </a:p>
        <a:p>
          <a:r>
            <a:rPr kumimoji="1" lang="ja-JP" altLang="en-US" sz="1050">
              <a:latin typeface="ＭＳ Ｐゴシック"/>
            </a:rPr>
            <a:t>　なお、平成</a:t>
          </a:r>
          <a:r>
            <a:rPr kumimoji="1" lang="en-US" altLang="ja-JP" sz="1050">
              <a:latin typeface="ＭＳ Ｐゴシック"/>
            </a:rPr>
            <a:t>28</a:t>
          </a:r>
          <a:r>
            <a:rPr kumimoji="1" lang="ja-JP" altLang="en-US" sz="1050">
              <a:latin typeface="ＭＳ Ｐゴシック"/>
            </a:rPr>
            <a:t>年度は熊本地震に係る財政支出に対応するため財政調整基金を</a:t>
          </a:r>
          <a:r>
            <a:rPr kumimoji="1" lang="en-US" altLang="ja-JP" sz="1050">
              <a:latin typeface="ＭＳ Ｐゴシック"/>
            </a:rPr>
            <a:t>16</a:t>
          </a:r>
          <a:r>
            <a:rPr kumimoji="1" lang="ja-JP" altLang="en-US" sz="1050">
              <a:latin typeface="ＭＳ Ｐゴシック"/>
            </a:rPr>
            <a:t>億円繰り入れており、これは当該比率の悪化要因となっています。</a:t>
          </a:r>
          <a:endParaRPr kumimoji="1" lang="en-US" altLang="ja-JP" sz="1050">
            <a:latin typeface="ＭＳ Ｐゴシック"/>
          </a:endParaRPr>
        </a:p>
        <a:p>
          <a:r>
            <a:rPr kumimoji="1" lang="ja-JP" altLang="en-US" sz="1050">
              <a:latin typeface="ＭＳ Ｐゴシック"/>
            </a:rPr>
            <a:t>　今後も復興事業等に係る大型の地方債発行が見込まれるため、有利な地方債を活用しつつ、基金の</a:t>
          </a:r>
          <a:r>
            <a:rPr kumimoji="1" lang="ja-JP" altLang="en-US" sz="1050">
              <a:solidFill>
                <a:schemeClr val="tx1"/>
              </a:solidFill>
              <a:latin typeface="ＭＳ Ｐゴシック"/>
            </a:rPr>
            <a:t>一定程度の積戻し</a:t>
          </a:r>
          <a:r>
            <a:rPr kumimoji="1" lang="ja-JP" altLang="en-US" sz="1050">
              <a:latin typeface="ＭＳ Ｐゴシック"/>
            </a:rPr>
            <a:t>を図るなど、財政の健全運営に努めていきます。</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126280</xdr:rowOff>
    </xdr:from>
    <xdr:to>
      <xdr:col>24</xdr:col>
      <xdr:colOff>558800</xdr:colOff>
      <xdr:row>15</xdr:row>
      <xdr:rowOff>131106</xdr:rowOff>
    </xdr:to>
    <xdr:cxnSp macro="">
      <xdr:nvCxnSpPr>
        <xdr:cNvPr id="445" name="直線コネクタ 444"/>
        <xdr:cNvCxnSpPr/>
      </xdr:nvCxnSpPr>
      <xdr:spPr>
        <a:xfrm flipV="1">
          <a:off x="16179800" y="269803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131106</xdr:rowOff>
    </xdr:from>
    <xdr:to>
      <xdr:col>23</xdr:col>
      <xdr:colOff>406400</xdr:colOff>
      <xdr:row>16</xdr:row>
      <xdr:rowOff>98806</xdr:rowOff>
    </xdr:to>
    <xdr:cxnSp macro="">
      <xdr:nvCxnSpPr>
        <xdr:cNvPr id="448" name="直線コネクタ 447"/>
        <xdr:cNvCxnSpPr/>
      </xdr:nvCxnSpPr>
      <xdr:spPr>
        <a:xfrm flipV="1">
          <a:off x="15290800" y="2702856"/>
          <a:ext cx="8890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98806</xdr:rowOff>
    </xdr:from>
    <xdr:to>
      <xdr:col>22</xdr:col>
      <xdr:colOff>203200</xdr:colOff>
      <xdr:row>16</xdr:row>
      <xdr:rowOff>161544</xdr:rowOff>
    </xdr:to>
    <xdr:cxnSp macro="">
      <xdr:nvCxnSpPr>
        <xdr:cNvPr id="451" name="直線コネクタ 450"/>
        <xdr:cNvCxnSpPr/>
      </xdr:nvCxnSpPr>
      <xdr:spPr>
        <a:xfrm flipV="1">
          <a:off x="14401800" y="284200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161544</xdr:rowOff>
    </xdr:from>
    <xdr:to>
      <xdr:col>21</xdr:col>
      <xdr:colOff>0</xdr:colOff>
      <xdr:row>17</xdr:row>
      <xdr:rowOff>146939</xdr:rowOff>
    </xdr:to>
    <xdr:cxnSp macro="">
      <xdr:nvCxnSpPr>
        <xdr:cNvPr id="454" name="直線コネクタ 453"/>
        <xdr:cNvCxnSpPr/>
      </xdr:nvCxnSpPr>
      <xdr:spPr>
        <a:xfrm flipV="1">
          <a:off x="13512800" y="2904744"/>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75480</xdr:rowOff>
    </xdr:from>
    <xdr:to>
      <xdr:col>24</xdr:col>
      <xdr:colOff>609600</xdr:colOff>
      <xdr:row>16</xdr:row>
      <xdr:rowOff>5630</xdr:rowOff>
    </xdr:to>
    <xdr:sp macro="" textlink="">
      <xdr:nvSpPr>
        <xdr:cNvPr id="464" name="円/楕円 463"/>
        <xdr:cNvSpPr/>
      </xdr:nvSpPr>
      <xdr:spPr>
        <a:xfrm>
          <a:off x="16967200" y="26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47557</xdr:rowOff>
    </xdr:from>
    <xdr:ext cx="762000" cy="259045"/>
    <xdr:sp macro="" textlink="">
      <xdr:nvSpPr>
        <xdr:cNvPr id="465" name="将来負担の状況該当値テキスト"/>
        <xdr:cNvSpPr txBox="1"/>
      </xdr:nvSpPr>
      <xdr:spPr>
        <a:xfrm>
          <a:off x="17106900" y="261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80306</xdr:rowOff>
    </xdr:from>
    <xdr:to>
      <xdr:col>23</xdr:col>
      <xdr:colOff>457200</xdr:colOff>
      <xdr:row>16</xdr:row>
      <xdr:rowOff>10456</xdr:rowOff>
    </xdr:to>
    <xdr:sp macro="" textlink="">
      <xdr:nvSpPr>
        <xdr:cNvPr id="466" name="円/楕円 465"/>
        <xdr:cNvSpPr/>
      </xdr:nvSpPr>
      <xdr:spPr>
        <a:xfrm>
          <a:off x="16129000" y="26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166683</xdr:rowOff>
    </xdr:from>
    <xdr:ext cx="736600" cy="259045"/>
    <xdr:sp macro="" textlink="">
      <xdr:nvSpPr>
        <xdr:cNvPr id="467" name="テキスト ボックス 466"/>
        <xdr:cNvSpPr txBox="1"/>
      </xdr:nvSpPr>
      <xdr:spPr>
        <a:xfrm>
          <a:off x="15798800" y="2738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48006</xdr:rowOff>
    </xdr:from>
    <xdr:to>
      <xdr:col>22</xdr:col>
      <xdr:colOff>254000</xdr:colOff>
      <xdr:row>16</xdr:row>
      <xdr:rowOff>149606</xdr:rowOff>
    </xdr:to>
    <xdr:sp macro="" textlink="">
      <xdr:nvSpPr>
        <xdr:cNvPr id="468" name="円/楕円 467"/>
        <xdr:cNvSpPr/>
      </xdr:nvSpPr>
      <xdr:spPr>
        <a:xfrm>
          <a:off x="152400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134383</xdr:rowOff>
    </xdr:from>
    <xdr:ext cx="762000" cy="259045"/>
    <xdr:sp macro="" textlink="">
      <xdr:nvSpPr>
        <xdr:cNvPr id="469" name="テキスト ボックス 468"/>
        <xdr:cNvSpPr txBox="1"/>
      </xdr:nvSpPr>
      <xdr:spPr>
        <a:xfrm>
          <a:off x="14909800" y="287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110744</xdr:rowOff>
    </xdr:from>
    <xdr:to>
      <xdr:col>21</xdr:col>
      <xdr:colOff>50800</xdr:colOff>
      <xdr:row>17</xdr:row>
      <xdr:rowOff>40894</xdr:rowOff>
    </xdr:to>
    <xdr:sp macro="" textlink="">
      <xdr:nvSpPr>
        <xdr:cNvPr id="470" name="円/楕円 469"/>
        <xdr:cNvSpPr/>
      </xdr:nvSpPr>
      <xdr:spPr>
        <a:xfrm>
          <a:off x="14351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25671</xdr:rowOff>
    </xdr:from>
    <xdr:ext cx="762000" cy="259045"/>
    <xdr:sp macro="" textlink="">
      <xdr:nvSpPr>
        <xdr:cNvPr id="471" name="テキスト ボックス 470"/>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96139</xdr:rowOff>
    </xdr:from>
    <xdr:to>
      <xdr:col>19</xdr:col>
      <xdr:colOff>533400</xdr:colOff>
      <xdr:row>18</xdr:row>
      <xdr:rowOff>26289</xdr:rowOff>
    </xdr:to>
    <xdr:sp macro="" textlink="">
      <xdr:nvSpPr>
        <xdr:cNvPr id="472" name="円/楕円 471"/>
        <xdr:cNvSpPr/>
      </xdr:nvSpPr>
      <xdr:spPr>
        <a:xfrm>
          <a:off x="13462000" y="30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11066</xdr:rowOff>
    </xdr:from>
    <xdr:ext cx="762000" cy="259045"/>
    <xdr:sp macro="" textlink="">
      <xdr:nvSpPr>
        <xdr:cNvPr id="473" name="テキスト ボックス 472"/>
        <xdr:cNvSpPr txBox="1"/>
      </xdr:nvSpPr>
      <xdr:spPr>
        <a:xfrm>
          <a:off x="13131800" y="309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熊本県宇城市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60,297
59,962
188.61
35,629,176
32,893,104
1,219,256
17,745,312
31,993,099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40.7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前年度から</a:t>
          </a:r>
          <a:r>
            <a:rPr kumimoji="1" lang="en-US" altLang="ja-JP" sz="1100">
              <a:latin typeface="ＭＳ Ｐゴシック"/>
            </a:rPr>
            <a:t>0.3</a:t>
          </a:r>
          <a:r>
            <a:rPr kumimoji="1" lang="ja-JP" altLang="en-US" sz="1100">
              <a:latin typeface="ＭＳ Ｐゴシック"/>
            </a:rPr>
            <a:t>％改善し、全国及び県平均を下回っています。前年度と比較すると職員数は</a:t>
          </a:r>
          <a:r>
            <a:rPr kumimoji="1" lang="en-US" altLang="ja-JP" sz="1100">
              <a:latin typeface="ＭＳ Ｐゴシック"/>
            </a:rPr>
            <a:t>4</a:t>
          </a:r>
          <a:r>
            <a:rPr kumimoji="1" lang="ja-JP" altLang="en-US" sz="1100">
              <a:latin typeface="ＭＳ Ｐゴシック"/>
            </a:rPr>
            <a:t>名の減となり、基本給は微減となりましたが、熊本地震対応業務等により時間外勤務手当が増加しています。</a:t>
          </a:r>
          <a:endParaRPr kumimoji="1" lang="en-US" altLang="ja-JP" sz="1100">
            <a:latin typeface="ＭＳ Ｐゴシック"/>
          </a:endParaRPr>
        </a:p>
        <a:p>
          <a:r>
            <a:rPr kumimoji="1" lang="ja-JP" altLang="en-US" sz="1100">
              <a:latin typeface="ＭＳ Ｐゴシック"/>
            </a:rPr>
            <a:t>　今後は、人事評価制度を活用して、年功序列型の昇給制度からの脱却を図り、能力や実績を反映した給与体系への移行を積極的に進めるとともに、再任用職員の有効活用等により、更なる人件費の抑制に努めていき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111760</xdr:rowOff>
    </xdr:to>
    <xdr:cxnSp macro="">
      <xdr:nvCxnSpPr>
        <xdr:cNvPr id="66" name="直線コネクタ 65"/>
        <xdr:cNvCxnSpPr/>
      </xdr:nvCxnSpPr>
      <xdr:spPr>
        <a:xfrm flipV="1">
          <a:off x="3987800" y="6261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111760</xdr:rowOff>
    </xdr:from>
    <xdr:to>
      <xdr:col>5</xdr:col>
      <xdr:colOff>549275</xdr:colOff>
      <xdr:row>37</xdr:row>
      <xdr:rowOff>31750</xdr:rowOff>
    </xdr:to>
    <xdr:cxnSp macro="">
      <xdr:nvCxnSpPr>
        <xdr:cNvPr id="69" name="直線コネクタ 68"/>
        <xdr:cNvCxnSpPr/>
      </xdr:nvCxnSpPr>
      <xdr:spPr>
        <a:xfrm flipV="1">
          <a:off x="3098800" y="6283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31750</xdr:rowOff>
    </xdr:to>
    <xdr:cxnSp macro="">
      <xdr:nvCxnSpPr>
        <xdr:cNvPr id="72" name="直線コネクタ 71"/>
        <xdr:cNvCxnSpPr/>
      </xdr:nvCxnSpPr>
      <xdr:spPr>
        <a:xfrm>
          <a:off x="22098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92710</xdr:rowOff>
    </xdr:to>
    <xdr:cxnSp macro="">
      <xdr:nvCxnSpPr>
        <xdr:cNvPr id="75" name="直線コネクタ 74"/>
        <xdr:cNvCxnSpPr/>
      </xdr:nvCxnSpPr>
      <xdr:spPr>
        <a:xfrm flipV="1">
          <a:off x="1320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60960</xdr:rowOff>
    </xdr:from>
    <xdr:to>
      <xdr:col>5</xdr:col>
      <xdr:colOff>600075</xdr:colOff>
      <xdr:row>36</xdr:row>
      <xdr:rowOff>162560</xdr:rowOff>
    </xdr:to>
    <xdr:sp macro="" textlink="">
      <xdr:nvSpPr>
        <xdr:cNvPr id="87" name="円/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88" name="テキスト ボックス 87"/>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3" name="円/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前年度と比較して</a:t>
          </a:r>
          <a:r>
            <a:rPr kumimoji="1" lang="en-US" altLang="ja-JP" sz="1100">
              <a:latin typeface="ＭＳ Ｐゴシック"/>
            </a:rPr>
            <a:t>0.9</a:t>
          </a:r>
          <a:r>
            <a:rPr kumimoji="1" lang="ja-JP" altLang="en-US" sz="1100">
              <a:latin typeface="ＭＳ Ｐゴシック"/>
            </a:rPr>
            <a:t>％増の</a:t>
          </a:r>
          <a:r>
            <a:rPr kumimoji="1" lang="en-US" altLang="ja-JP" sz="1100">
              <a:latin typeface="ＭＳ Ｐゴシック"/>
            </a:rPr>
            <a:t>9.2</a:t>
          </a:r>
          <a:r>
            <a:rPr kumimoji="1" lang="ja-JP" altLang="en-US" sz="1100">
              <a:latin typeface="ＭＳ Ｐゴシック"/>
            </a:rPr>
            <a:t>％となりましたが、全国平均や県平均及び類似団体平均と比較しても大きく下回っている状況です。主な要因は消耗品類や複写機使用料等で合冊入札契約や発注形態等の見直しを積極的に行い、低コストでの契約を実現していることがあげられます。また、公共施設の統廃合や指定管理者制度の導入、民営化などにより経常物件費の低減に努めています。</a:t>
          </a:r>
          <a:endParaRPr kumimoji="1" lang="en-US" altLang="ja-JP" sz="1100">
            <a:latin typeface="ＭＳ Ｐゴシック"/>
          </a:endParaRPr>
        </a:p>
        <a:p>
          <a:r>
            <a:rPr kumimoji="1" lang="ja-JP" altLang="en-US" sz="1100">
              <a:latin typeface="ＭＳ Ｐゴシック"/>
            </a:rPr>
            <a:t>　今後も経常経費の歳出削減に努め、低コストで質の高い行政サービスの提供を目指した行財政改革を進めていきます。</a:t>
          </a:r>
          <a:endParaRPr kumimoji="1" lang="en-US" altLang="ja-JP" sz="11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154759</xdr:rowOff>
    </xdr:from>
    <xdr:to>
      <xdr:col>24</xdr:col>
      <xdr:colOff>31750</xdr:colOff>
      <xdr:row>14</xdr:row>
      <xdr:rowOff>42091</xdr:rowOff>
    </xdr:to>
    <xdr:cxnSp macro="">
      <xdr:nvCxnSpPr>
        <xdr:cNvPr id="129" name="直線コネクタ 128"/>
        <xdr:cNvCxnSpPr/>
      </xdr:nvCxnSpPr>
      <xdr:spPr>
        <a:xfrm>
          <a:off x="15671800" y="238360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154759</xdr:rowOff>
    </xdr:from>
    <xdr:to>
      <xdr:col>22</xdr:col>
      <xdr:colOff>565150</xdr:colOff>
      <xdr:row>13</xdr:row>
      <xdr:rowOff>167821</xdr:rowOff>
    </xdr:to>
    <xdr:cxnSp macro="">
      <xdr:nvCxnSpPr>
        <xdr:cNvPr id="132" name="直線コネクタ 131"/>
        <xdr:cNvCxnSpPr/>
      </xdr:nvCxnSpPr>
      <xdr:spPr>
        <a:xfrm flipV="1">
          <a:off x="14782800" y="238360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161290</xdr:rowOff>
    </xdr:from>
    <xdr:to>
      <xdr:col>21</xdr:col>
      <xdr:colOff>361950</xdr:colOff>
      <xdr:row>13</xdr:row>
      <xdr:rowOff>167821</xdr:rowOff>
    </xdr:to>
    <xdr:cxnSp macro="">
      <xdr:nvCxnSpPr>
        <xdr:cNvPr id="135" name="直線コネクタ 134"/>
        <xdr:cNvCxnSpPr/>
      </xdr:nvCxnSpPr>
      <xdr:spPr>
        <a:xfrm>
          <a:off x="13893800" y="239014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82913</xdr:rowOff>
    </xdr:from>
    <xdr:to>
      <xdr:col>20</xdr:col>
      <xdr:colOff>158750</xdr:colOff>
      <xdr:row>13</xdr:row>
      <xdr:rowOff>161290</xdr:rowOff>
    </xdr:to>
    <xdr:cxnSp macro="">
      <xdr:nvCxnSpPr>
        <xdr:cNvPr id="138" name="直線コネクタ 137"/>
        <xdr:cNvCxnSpPr/>
      </xdr:nvCxnSpPr>
      <xdr:spPr>
        <a:xfrm>
          <a:off x="13004800" y="23117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162741</xdr:rowOff>
    </xdr:from>
    <xdr:to>
      <xdr:col>24</xdr:col>
      <xdr:colOff>82550</xdr:colOff>
      <xdr:row>14</xdr:row>
      <xdr:rowOff>92891</xdr:rowOff>
    </xdr:to>
    <xdr:sp macro="" textlink="">
      <xdr:nvSpPr>
        <xdr:cNvPr id="148" name="円/楕円 147"/>
        <xdr:cNvSpPr/>
      </xdr:nvSpPr>
      <xdr:spPr>
        <a:xfrm>
          <a:off x="164592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71318</xdr:rowOff>
    </xdr:from>
    <xdr:ext cx="762000" cy="259045"/>
    <xdr:sp macro="" textlink="">
      <xdr:nvSpPr>
        <xdr:cNvPr id="149" name="物件費該当値テキスト"/>
        <xdr:cNvSpPr txBox="1"/>
      </xdr:nvSpPr>
      <xdr:spPr>
        <a:xfrm>
          <a:off x="165989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103959</xdr:rowOff>
    </xdr:from>
    <xdr:to>
      <xdr:col>22</xdr:col>
      <xdr:colOff>615950</xdr:colOff>
      <xdr:row>14</xdr:row>
      <xdr:rowOff>34109</xdr:rowOff>
    </xdr:to>
    <xdr:sp macro="" textlink="">
      <xdr:nvSpPr>
        <xdr:cNvPr id="150" name="円/楕円 149"/>
        <xdr:cNvSpPr/>
      </xdr:nvSpPr>
      <xdr:spPr>
        <a:xfrm>
          <a:off x="15621000" y="23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44286</xdr:rowOff>
    </xdr:from>
    <xdr:ext cx="736600" cy="259045"/>
    <xdr:sp macro="" textlink="">
      <xdr:nvSpPr>
        <xdr:cNvPr id="151" name="テキスト ボックス 150"/>
        <xdr:cNvSpPr txBox="1"/>
      </xdr:nvSpPr>
      <xdr:spPr>
        <a:xfrm>
          <a:off x="15290800" y="210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117021</xdr:rowOff>
    </xdr:from>
    <xdr:to>
      <xdr:col>21</xdr:col>
      <xdr:colOff>412750</xdr:colOff>
      <xdr:row>14</xdr:row>
      <xdr:rowOff>47171</xdr:rowOff>
    </xdr:to>
    <xdr:sp macro="" textlink="">
      <xdr:nvSpPr>
        <xdr:cNvPr id="152" name="円/楕円 151"/>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57348</xdr:rowOff>
    </xdr:from>
    <xdr:ext cx="762000" cy="259045"/>
    <xdr:sp macro="" textlink="">
      <xdr:nvSpPr>
        <xdr:cNvPr id="153" name="テキスト ボックス 152"/>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110490</xdr:rowOff>
    </xdr:from>
    <xdr:to>
      <xdr:col>20</xdr:col>
      <xdr:colOff>209550</xdr:colOff>
      <xdr:row>14</xdr:row>
      <xdr:rowOff>40640</xdr:rowOff>
    </xdr:to>
    <xdr:sp macro="" textlink="">
      <xdr:nvSpPr>
        <xdr:cNvPr id="154" name="円/楕円 153"/>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55" name="テキスト ボックス 154"/>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32113</xdr:rowOff>
    </xdr:from>
    <xdr:to>
      <xdr:col>19</xdr:col>
      <xdr:colOff>6350</xdr:colOff>
      <xdr:row>13</xdr:row>
      <xdr:rowOff>133713</xdr:rowOff>
    </xdr:to>
    <xdr:sp macro="" textlink="">
      <xdr:nvSpPr>
        <xdr:cNvPr id="156" name="円/楕円 155"/>
        <xdr:cNvSpPr/>
      </xdr:nvSpPr>
      <xdr:spPr>
        <a:xfrm>
          <a:off x="12954000" y="22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143890</xdr:rowOff>
    </xdr:from>
    <xdr:ext cx="762000" cy="259045"/>
    <xdr:sp macro="" textlink="">
      <xdr:nvSpPr>
        <xdr:cNvPr id="157" name="テキスト ボックス 156"/>
        <xdr:cNvSpPr txBox="1"/>
      </xdr:nvSpPr>
      <xdr:spPr>
        <a:xfrm>
          <a:off x="12623800" y="202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前年度から</a:t>
          </a:r>
          <a:r>
            <a:rPr kumimoji="1" lang="en-US" altLang="ja-JP" sz="1100">
              <a:latin typeface="ＭＳ Ｐゴシック"/>
            </a:rPr>
            <a:t>1.4</a:t>
          </a:r>
          <a:r>
            <a:rPr kumimoji="1" lang="ja-JP" altLang="en-US" sz="1100">
              <a:latin typeface="ＭＳ Ｐゴシック"/>
            </a:rPr>
            <a:t>％上昇し、</a:t>
          </a:r>
          <a:r>
            <a:rPr kumimoji="1" lang="en-US" altLang="ja-JP" sz="1100">
              <a:latin typeface="ＭＳ Ｐゴシック"/>
            </a:rPr>
            <a:t>10.7</a:t>
          </a:r>
          <a:r>
            <a:rPr kumimoji="1" lang="ja-JP" altLang="en-US" sz="1100">
              <a:latin typeface="ＭＳ Ｐゴシック"/>
            </a:rPr>
            <a:t>％となりましたが、全国平均、県平均より低い状況です。</a:t>
          </a:r>
          <a:endParaRPr kumimoji="1" lang="en-US" altLang="ja-JP" sz="1100">
            <a:latin typeface="ＭＳ Ｐゴシック"/>
          </a:endParaRPr>
        </a:p>
        <a:p>
          <a:r>
            <a:rPr kumimoji="1" lang="ja-JP" altLang="en-US" sz="1100">
              <a:latin typeface="ＭＳ Ｐゴシック"/>
            </a:rPr>
            <a:t>　扶助費は年々増加傾向にあり、特に保育所運営負担金等の児童措置費や障害福祉サービス費、児童発達支援事業費の伸びが顕著な状況です。</a:t>
          </a:r>
          <a:endParaRPr kumimoji="1" lang="en-US" altLang="ja-JP" sz="1100">
            <a:latin typeface="ＭＳ Ｐゴシック"/>
          </a:endParaRPr>
        </a:p>
        <a:p>
          <a:r>
            <a:rPr kumimoji="1" lang="ja-JP" altLang="en-US" sz="1100">
              <a:latin typeface="ＭＳ Ｐゴシック"/>
            </a:rPr>
            <a:t>　今後も高齢化社会に伴う民生費全般の扶助費の増加が予想されるため、資格審査等の適正化や受益者負担等の検討を行いながら、財政を圧迫する扶助費の上昇傾向に留意していきます。</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149860</xdr:rowOff>
    </xdr:from>
    <xdr:to>
      <xdr:col>7</xdr:col>
      <xdr:colOff>15875</xdr:colOff>
      <xdr:row>55</xdr:row>
      <xdr:rowOff>85090</xdr:rowOff>
    </xdr:to>
    <xdr:cxnSp macro="">
      <xdr:nvCxnSpPr>
        <xdr:cNvPr id="190" name="直線コネクタ 189"/>
        <xdr:cNvCxnSpPr/>
      </xdr:nvCxnSpPr>
      <xdr:spPr>
        <a:xfrm>
          <a:off x="3987800" y="94081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149860</xdr:rowOff>
    </xdr:from>
    <xdr:to>
      <xdr:col>5</xdr:col>
      <xdr:colOff>549275</xdr:colOff>
      <xdr:row>54</xdr:row>
      <xdr:rowOff>149860</xdr:rowOff>
    </xdr:to>
    <xdr:cxnSp macro="">
      <xdr:nvCxnSpPr>
        <xdr:cNvPr id="193" name="直線コネクタ 192"/>
        <xdr:cNvCxnSpPr/>
      </xdr:nvCxnSpPr>
      <xdr:spPr>
        <a:xfrm>
          <a:off x="3098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149860</xdr:rowOff>
    </xdr:to>
    <xdr:cxnSp macro="">
      <xdr:nvCxnSpPr>
        <xdr:cNvPr id="196" name="直線コネクタ 195"/>
        <xdr:cNvCxnSpPr/>
      </xdr:nvCxnSpPr>
      <xdr:spPr>
        <a:xfrm>
          <a:off x="2209800" y="9347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96520</xdr:rowOff>
    </xdr:to>
    <xdr:cxnSp macro="">
      <xdr:nvCxnSpPr>
        <xdr:cNvPr id="199" name="直線コネクタ 198"/>
        <xdr:cNvCxnSpPr/>
      </xdr:nvCxnSpPr>
      <xdr:spPr>
        <a:xfrm flipV="1">
          <a:off x="1320800" y="934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34290</xdr:rowOff>
    </xdr:from>
    <xdr:to>
      <xdr:col>7</xdr:col>
      <xdr:colOff>66675</xdr:colOff>
      <xdr:row>55</xdr:row>
      <xdr:rowOff>135890</xdr:rowOff>
    </xdr:to>
    <xdr:sp macro="" textlink="">
      <xdr:nvSpPr>
        <xdr:cNvPr id="209" name="円/楕円 208"/>
        <xdr:cNvSpPr/>
      </xdr:nvSpPr>
      <xdr:spPr>
        <a:xfrm>
          <a:off x="4775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6367</xdr:rowOff>
    </xdr:from>
    <xdr:ext cx="762000" cy="259045"/>
    <xdr:sp macro="" textlink="">
      <xdr:nvSpPr>
        <xdr:cNvPr id="210" name="扶助費該当値テキスト"/>
        <xdr:cNvSpPr txBox="1"/>
      </xdr:nvSpPr>
      <xdr:spPr>
        <a:xfrm>
          <a:off x="49149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99060</xdr:rowOff>
    </xdr:from>
    <xdr:to>
      <xdr:col>5</xdr:col>
      <xdr:colOff>600075</xdr:colOff>
      <xdr:row>55</xdr:row>
      <xdr:rowOff>29210</xdr:rowOff>
    </xdr:to>
    <xdr:sp macro="" textlink="">
      <xdr:nvSpPr>
        <xdr:cNvPr id="211" name="円/楕円 210"/>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39387</xdr:rowOff>
    </xdr:from>
    <xdr:ext cx="736600" cy="259045"/>
    <xdr:sp macro="" textlink="">
      <xdr:nvSpPr>
        <xdr:cNvPr id="212" name="テキスト ボックス 211"/>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99060</xdr:rowOff>
    </xdr:from>
    <xdr:to>
      <xdr:col>4</xdr:col>
      <xdr:colOff>396875</xdr:colOff>
      <xdr:row>55</xdr:row>
      <xdr:rowOff>29210</xdr:rowOff>
    </xdr:to>
    <xdr:sp macro="" textlink="">
      <xdr:nvSpPr>
        <xdr:cNvPr id="213" name="円/楕円 212"/>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39387</xdr:rowOff>
    </xdr:from>
    <xdr:ext cx="762000" cy="259045"/>
    <xdr:sp macro="" textlink="">
      <xdr:nvSpPr>
        <xdr:cNvPr id="214" name="テキスト ボックス 213"/>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5" name="円/楕円 214"/>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6" name="テキスト ボックス 215"/>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45720</xdr:rowOff>
    </xdr:from>
    <xdr:to>
      <xdr:col>1</xdr:col>
      <xdr:colOff>676275</xdr:colOff>
      <xdr:row>54</xdr:row>
      <xdr:rowOff>147320</xdr:rowOff>
    </xdr:to>
    <xdr:sp macro="" textlink="">
      <xdr:nvSpPr>
        <xdr:cNvPr id="217" name="円/楕円 216"/>
        <xdr:cNvSpPr/>
      </xdr:nvSpPr>
      <xdr:spPr>
        <a:xfrm>
          <a:off x="1270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157497</xdr:rowOff>
    </xdr:from>
    <xdr:ext cx="762000" cy="259045"/>
    <xdr:sp macro="" textlink="">
      <xdr:nvSpPr>
        <xdr:cNvPr id="218" name="テキスト ボックス 217"/>
        <xdr:cNvSpPr txBox="1"/>
      </xdr:nvSpPr>
      <xdr:spPr>
        <a:xfrm>
          <a:off x="939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前年度から</a:t>
          </a:r>
          <a:r>
            <a:rPr kumimoji="1" lang="en-US" altLang="ja-JP" sz="1100">
              <a:latin typeface="ＭＳ Ｐゴシック"/>
            </a:rPr>
            <a:t>1</a:t>
          </a:r>
          <a:r>
            <a:rPr kumimoji="1" lang="ja-JP" altLang="en-US" sz="1100">
              <a:latin typeface="ＭＳ Ｐゴシック"/>
            </a:rPr>
            <a:t>％増加し、</a:t>
          </a:r>
          <a:r>
            <a:rPr kumimoji="1" lang="en-US" altLang="ja-JP" sz="1100">
              <a:latin typeface="ＭＳ Ｐゴシック"/>
            </a:rPr>
            <a:t>14.8</a:t>
          </a:r>
          <a:r>
            <a:rPr kumimoji="1" lang="ja-JP" altLang="en-US" sz="1100">
              <a:latin typeface="ＭＳ Ｐゴシック"/>
            </a:rPr>
            <a:t>％となり全国及び県平均を上回っています。</a:t>
          </a:r>
          <a:endParaRPr kumimoji="1" lang="en-US" altLang="ja-JP" sz="1100">
            <a:latin typeface="ＭＳ Ｐゴシック"/>
          </a:endParaRPr>
        </a:p>
        <a:p>
          <a:r>
            <a:rPr kumimoji="1" lang="ja-JP" altLang="en-US" sz="1100">
              <a:latin typeface="ＭＳ Ｐゴシック"/>
            </a:rPr>
            <a:t>　前年度と比較し増加した主な要因は、後期高齢者医療療養給付費に係る一般会計負担金が増加したことが挙げられます。</a:t>
          </a:r>
          <a:endParaRPr kumimoji="1" lang="en-US" altLang="ja-JP" sz="1100">
            <a:latin typeface="ＭＳ Ｐゴシック"/>
          </a:endParaRPr>
        </a:p>
        <a:p>
          <a:r>
            <a:rPr kumimoji="1" lang="ja-JP" altLang="en-US" sz="1100">
              <a:latin typeface="ＭＳ Ｐゴシック"/>
            </a:rPr>
            <a:t>　当該指標に大きく影響を与えるものは、特別会計に対する繰出金ですので、特に国民健康保険特別会計と簡易水道特別会計の経営状況に注意している状況です。国民健康保険は、国民皆保険制度を担う重要な会計ですが、制度上赤字会計となる傾向にあります。保険料の適正化等に随時留意し、財政健全化に努めていくこととしています。</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54610</xdr:rowOff>
    </xdr:to>
    <xdr:cxnSp macro="">
      <xdr:nvCxnSpPr>
        <xdr:cNvPr id="251" name="直線コネクタ 250"/>
        <xdr:cNvCxnSpPr/>
      </xdr:nvCxnSpPr>
      <xdr:spPr>
        <a:xfrm>
          <a:off x="15671800" y="97510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149860</xdr:rowOff>
    </xdr:to>
    <xdr:cxnSp macro="">
      <xdr:nvCxnSpPr>
        <xdr:cNvPr id="254" name="直線コネクタ 253"/>
        <xdr:cNvCxnSpPr/>
      </xdr:nvCxnSpPr>
      <xdr:spPr>
        <a:xfrm>
          <a:off x="14782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81280</xdr:rowOff>
    </xdr:to>
    <xdr:cxnSp macro="">
      <xdr:nvCxnSpPr>
        <xdr:cNvPr id="257" name="直線コネクタ 256"/>
        <xdr:cNvCxnSpPr/>
      </xdr:nvCxnSpPr>
      <xdr:spPr>
        <a:xfrm>
          <a:off x="13893800" y="9613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12700</xdr:rowOff>
    </xdr:to>
    <xdr:cxnSp macro="">
      <xdr:nvCxnSpPr>
        <xdr:cNvPr id="260" name="直線コネクタ 259"/>
        <xdr:cNvCxnSpPr/>
      </xdr:nvCxnSpPr>
      <xdr:spPr>
        <a:xfrm>
          <a:off x="13004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70" name="円/楕円 269"/>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20337</xdr:rowOff>
    </xdr:from>
    <xdr:ext cx="762000" cy="259045"/>
    <xdr:sp macro="" textlink="">
      <xdr:nvSpPr>
        <xdr:cNvPr id="271" name="その他該当値テキスト"/>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2" name="円/楕円 271"/>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73" name="テキスト ボックス 27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4" name="円/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5" name="テキスト ボックス 274"/>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6" name="円/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8" name="円/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前年度から</a:t>
          </a:r>
          <a:r>
            <a:rPr kumimoji="1" lang="en-US" altLang="ja-JP" sz="1100">
              <a:latin typeface="ＭＳ Ｐゴシック"/>
            </a:rPr>
            <a:t>2.3</a:t>
          </a:r>
          <a:r>
            <a:rPr kumimoji="1" lang="ja-JP" altLang="en-US" sz="1100">
              <a:latin typeface="ＭＳ Ｐゴシック"/>
            </a:rPr>
            <a:t>％悪化し、全国、県及び類似団体平均を上回る</a:t>
          </a:r>
          <a:r>
            <a:rPr kumimoji="1" lang="en-US" altLang="ja-JP" sz="1100">
              <a:latin typeface="ＭＳ Ｐゴシック"/>
            </a:rPr>
            <a:t>13.6</a:t>
          </a:r>
          <a:r>
            <a:rPr kumimoji="1" lang="ja-JP" altLang="en-US" sz="1100">
              <a:latin typeface="ＭＳ Ｐゴシック"/>
            </a:rPr>
            <a:t>％となりました。当該指標に大きく影響を与えるものは、公営企業に対する補助費等や一部事務組合に対する負担金です。平成</a:t>
          </a:r>
          <a:r>
            <a:rPr kumimoji="1" lang="en-US" altLang="ja-JP" sz="1100">
              <a:latin typeface="ＭＳ Ｐゴシック"/>
            </a:rPr>
            <a:t>28</a:t>
          </a:r>
          <a:r>
            <a:rPr kumimoji="1" lang="ja-JP" altLang="en-US" sz="1100">
              <a:latin typeface="ＭＳ Ｐゴシック"/>
            </a:rPr>
            <a:t>年度は、一部事務組合への負担金が増加したことが当該指標の悪化要因となっています。</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18</a:t>
          </a:r>
          <a:r>
            <a:rPr kumimoji="1" lang="ja-JP" altLang="en-US" sz="1100">
              <a:latin typeface="ＭＳ Ｐゴシック"/>
            </a:rPr>
            <a:t>年度以降、公営企業や関係団体との補助金の適正化に努めていますが、今後も公営企業の経営の在り方等を踏まえつつ、国の指針に沿った経営改善を公営企業会計へ求めるとともに、関係団体との補助金の在り方を再構築していくなど、補助金等の適正化をさらに進めていきます。</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144145</xdr:rowOff>
    </xdr:from>
    <xdr:to>
      <xdr:col>24</xdr:col>
      <xdr:colOff>31750</xdr:colOff>
      <xdr:row>38</xdr:row>
      <xdr:rowOff>104140</xdr:rowOff>
    </xdr:to>
    <xdr:cxnSp macro="">
      <xdr:nvCxnSpPr>
        <xdr:cNvPr id="307" name="直線コネクタ 306"/>
        <xdr:cNvCxnSpPr/>
      </xdr:nvCxnSpPr>
      <xdr:spPr>
        <a:xfrm>
          <a:off x="15671800" y="6487795"/>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144145</xdr:rowOff>
    </xdr:from>
    <xdr:to>
      <xdr:col>22</xdr:col>
      <xdr:colOff>565150</xdr:colOff>
      <xdr:row>38</xdr:row>
      <xdr:rowOff>46990</xdr:rowOff>
    </xdr:to>
    <xdr:cxnSp macro="">
      <xdr:nvCxnSpPr>
        <xdr:cNvPr id="310" name="直線コネクタ 309"/>
        <xdr:cNvCxnSpPr/>
      </xdr:nvCxnSpPr>
      <xdr:spPr>
        <a:xfrm flipV="1">
          <a:off x="14782800" y="648779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46990</xdr:rowOff>
    </xdr:from>
    <xdr:to>
      <xdr:col>21</xdr:col>
      <xdr:colOff>361950</xdr:colOff>
      <xdr:row>38</xdr:row>
      <xdr:rowOff>69850</xdr:rowOff>
    </xdr:to>
    <xdr:cxnSp macro="">
      <xdr:nvCxnSpPr>
        <xdr:cNvPr id="313" name="直線コネクタ 312"/>
        <xdr:cNvCxnSpPr/>
      </xdr:nvCxnSpPr>
      <xdr:spPr>
        <a:xfrm flipV="1">
          <a:off x="13893800" y="65620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64135</xdr:rowOff>
    </xdr:from>
    <xdr:to>
      <xdr:col>20</xdr:col>
      <xdr:colOff>158750</xdr:colOff>
      <xdr:row>38</xdr:row>
      <xdr:rowOff>69850</xdr:rowOff>
    </xdr:to>
    <xdr:cxnSp macro="">
      <xdr:nvCxnSpPr>
        <xdr:cNvPr id="316" name="直線コネクタ 315"/>
        <xdr:cNvCxnSpPr/>
      </xdr:nvCxnSpPr>
      <xdr:spPr>
        <a:xfrm>
          <a:off x="13004800" y="65792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53340</xdr:rowOff>
    </xdr:from>
    <xdr:to>
      <xdr:col>24</xdr:col>
      <xdr:colOff>82550</xdr:colOff>
      <xdr:row>38</xdr:row>
      <xdr:rowOff>154940</xdr:rowOff>
    </xdr:to>
    <xdr:sp macro="" textlink="">
      <xdr:nvSpPr>
        <xdr:cNvPr id="326" name="円/楕円 325"/>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25417</xdr:rowOff>
    </xdr:from>
    <xdr:ext cx="762000" cy="259045"/>
    <xdr:sp macro="" textlink="">
      <xdr:nvSpPr>
        <xdr:cNvPr id="327"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93345</xdr:rowOff>
    </xdr:from>
    <xdr:to>
      <xdr:col>22</xdr:col>
      <xdr:colOff>615950</xdr:colOff>
      <xdr:row>38</xdr:row>
      <xdr:rowOff>23495</xdr:rowOff>
    </xdr:to>
    <xdr:sp macro="" textlink="">
      <xdr:nvSpPr>
        <xdr:cNvPr id="328" name="円/楕円 327"/>
        <xdr:cNvSpPr/>
      </xdr:nvSpPr>
      <xdr:spPr>
        <a:xfrm>
          <a:off x="156210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8272</xdr:rowOff>
    </xdr:from>
    <xdr:ext cx="736600" cy="259045"/>
    <xdr:sp macro="" textlink="">
      <xdr:nvSpPr>
        <xdr:cNvPr id="329" name="テキスト ボックス 328"/>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167640</xdr:rowOff>
    </xdr:from>
    <xdr:to>
      <xdr:col>21</xdr:col>
      <xdr:colOff>412750</xdr:colOff>
      <xdr:row>38</xdr:row>
      <xdr:rowOff>97790</xdr:rowOff>
    </xdr:to>
    <xdr:sp macro="" textlink="">
      <xdr:nvSpPr>
        <xdr:cNvPr id="330" name="円/楕円 329"/>
        <xdr:cNvSpPr/>
      </xdr:nvSpPr>
      <xdr:spPr>
        <a:xfrm>
          <a:off x="14732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82567</xdr:rowOff>
    </xdr:from>
    <xdr:ext cx="762000" cy="259045"/>
    <xdr:sp macro="" textlink="">
      <xdr:nvSpPr>
        <xdr:cNvPr id="331" name="テキスト ボックス 330"/>
        <xdr:cNvSpPr txBox="1"/>
      </xdr:nvSpPr>
      <xdr:spPr>
        <a:xfrm>
          <a:off x="144018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19050</xdr:rowOff>
    </xdr:from>
    <xdr:to>
      <xdr:col>20</xdr:col>
      <xdr:colOff>209550</xdr:colOff>
      <xdr:row>38</xdr:row>
      <xdr:rowOff>120650</xdr:rowOff>
    </xdr:to>
    <xdr:sp macro="" textlink="">
      <xdr:nvSpPr>
        <xdr:cNvPr id="332" name="円/楕円 331"/>
        <xdr:cNvSpPr/>
      </xdr:nvSpPr>
      <xdr:spPr>
        <a:xfrm>
          <a:off x="13843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105427</xdr:rowOff>
    </xdr:from>
    <xdr:ext cx="762000" cy="259045"/>
    <xdr:sp macro="" textlink="">
      <xdr:nvSpPr>
        <xdr:cNvPr id="333" name="テキスト ボックス 332"/>
        <xdr:cNvSpPr txBox="1"/>
      </xdr:nvSpPr>
      <xdr:spPr>
        <a:xfrm>
          <a:off x="13512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13335</xdr:rowOff>
    </xdr:from>
    <xdr:to>
      <xdr:col>19</xdr:col>
      <xdr:colOff>6350</xdr:colOff>
      <xdr:row>38</xdr:row>
      <xdr:rowOff>114935</xdr:rowOff>
    </xdr:to>
    <xdr:sp macro="" textlink="">
      <xdr:nvSpPr>
        <xdr:cNvPr id="334" name="円/楕円 333"/>
        <xdr:cNvSpPr/>
      </xdr:nvSpPr>
      <xdr:spPr>
        <a:xfrm>
          <a:off x="12954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99712</xdr:rowOff>
    </xdr:from>
    <xdr:ext cx="762000" cy="259045"/>
    <xdr:sp macro="" textlink="">
      <xdr:nvSpPr>
        <xdr:cNvPr id="335" name="テキスト ボックス 334"/>
        <xdr:cNvSpPr txBox="1"/>
      </xdr:nvSpPr>
      <xdr:spPr>
        <a:xfrm>
          <a:off x="1262380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前年度とほぼ横ばいの</a:t>
          </a:r>
          <a:r>
            <a:rPr kumimoji="1" lang="en-US" altLang="ja-JP" sz="1100">
              <a:latin typeface="ＭＳ Ｐゴシック"/>
            </a:rPr>
            <a:t>23.6</a:t>
          </a:r>
          <a:r>
            <a:rPr kumimoji="1" lang="ja-JP" altLang="en-US" sz="1100">
              <a:latin typeface="ＭＳ Ｐゴシック"/>
            </a:rPr>
            <a:t>％となり、全国平均や県平均及び類似団体平均と比較して高い割合となっています。</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年度は、熊本地震の影響で災害廃棄物処理に係る災害対策債や公共施設等の災害復旧</a:t>
          </a:r>
          <a:r>
            <a:rPr kumimoji="1" lang="ja-JP" altLang="en-US" sz="1100">
              <a:solidFill>
                <a:schemeClr val="tx1"/>
              </a:solidFill>
              <a:latin typeface="ＭＳ Ｐゴシック"/>
            </a:rPr>
            <a:t>事業債</a:t>
          </a:r>
          <a:r>
            <a:rPr kumimoji="1" lang="ja-JP" altLang="en-US" sz="1100">
              <a:latin typeface="ＭＳ Ｐゴシック"/>
            </a:rPr>
            <a:t>など多額の地方債を発行しており、今後それらの地方債の元金償還が始まるとさらに悪化することが予想されます。</a:t>
          </a:r>
          <a:endParaRPr kumimoji="1" lang="en-US" altLang="ja-JP" sz="1100">
            <a:latin typeface="ＭＳ Ｐゴシック"/>
          </a:endParaRPr>
        </a:p>
        <a:p>
          <a:r>
            <a:rPr kumimoji="1" lang="ja-JP" altLang="en-US" sz="1100">
              <a:latin typeface="ＭＳ Ｐゴシック"/>
            </a:rPr>
            <a:t>　また、今後も復興事業や施設の老朽化対策事業などの起債事業が見込まれますので、投資的事業にあたっては必要性や緊急性などを踏まえ、優先的に必要な事業から行うなど事業の平準化を図ります。</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118836</xdr:rowOff>
    </xdr:from>
    <xdr:to>
      <xdr:col>7</xdr:col>
      <xdr:colOff>15875</xdr:colOff>
      <xdr:row>79</xdr:row>
      <xdr:rowOff>125368</xdr:rowOff>
    </xdr:to>
    <xdr:cxnSp macro="">
      <xdr:nvCxnSpPr>
        <xdr:cNvPr id="370" name="直線コネクタ 369"/>
        <xdr:cNvCxnSpPr/>
      </xdr:nvCxnSpPr>
      <xdr:spPr>
        <a:xfrm>
          <a:off x="3987800" y="1366338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79</xdr:row>
      <xdr:rowOff>118836</xdr:rowOff>
    </xdr:to>
    <xdr:cxnSp macro="">
      <xdr:nvCxnSpPr>
        <xdr:cNvPr id="373" name="直線コネクタ 372"/>
        <xdr:cNvCxnSpPr/>
      </xdr:nvCxnSpPr>
      <xdr:spPr>
        <a:xfrm>
          <a:off x="3098800" y="13454380"/>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81280</xdr:rowOff>
    </xdr:to>
    <xdr:cxnSp macro="">
      <xdr:nvCxnSpPr>
        <xdr:cNvPr id="376" name="直線コネクタ 375"/>
        <xdr:cNvCxnSpPr/>
      </xdr:nvCxnSpPr>
      <xdr:spPr>
        <a:xfrm>
          <a:off x="2209800" y="1345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87812</xdr:rowOff>
    </xdr:to>
    <xdr:cxnSp macro="">
      <xdr:nvCxnSpPr>
        <xdr:cNvPr id="379" name="直線コネクタ 378"/>
        <xdr:cNvCxnSpPr/>
      </xdr:nvCxnSpPr>
      <xdr:spPr>
        <a:xfrm flipV="1">
          <a:off x="1320800" y="134543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74568</xdr:rowOff>
    </xdr:from>
    <xdr:to>
      <xdr:col>7</xdr:col>
      <xdr:colOff>66675</xdr:colOff>
      <xdr:row>80</xdr:row>
      <xdr:rowOff>4718</xdr:rowOff>
    </xdr:to>
    <xdr:sp macro="" textlink="">
      <xdr:nvSpPr>
        <xdr:cNvPr id="389" name="円/楕円 388"/>
        <xdr:cNvSpPr/>
      </xdr:nvSpPr>
      <xdr:spPr>
        <a:xfrm>
          <a:off x="47752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46645</xdr:rowOff>
    </xdr:from>
    <xdr:ext cx="762000" cy="259045"/>
    <xdr:sp macro="" textlink="">
      <xdr:nvSpPr>
        <xdr:cNvPr id="390" name="公債費該当値テキスト"/>
        <xdr:cNvSpPr txBox="1"/>
      </xdr:nvSpPr>
      <xdr:spPr>
        <a:xfrm>
          <a:off x="4914900" y="1359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68036</xdr:rowOff>
    </xdr:from>
    <xdr:to>
      <xdr:col>5</xdr:col>
      <xdr:colOff>600075</xdr:colOff>
      <xdr:row>79</xdr:row>
      <xdr:rowOff>169636</xdr:rowOff>
    </xdr:to>
    <xdr:sp macro="" textlink="">
      <xdr:nvSpPr>
        <xdr:cNvPr id="391" name="円/楕円 390"/>
        <xdr:cNvSpPr/>
      </xdr:nvSpPr>
      <xdr:spPr>
        <a:xfrm>
          <a:off x="3937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154413</xdr:rowOff>
    </xdr:from>
    <xdr:ext cx="736600" cy="259045"/>
    <xdr:sp macro="" textlink="">
      <xdr:nvSpPr>
        <xdr:cNvPr id="392" name="テキスト ボックス 391"/>
        <xdr:cNvSpPr txBox="1"/>
      </xdr:nvSpPr>
      <xdr:spPr>
        <a:xfrm>
          <a:off x="3606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93" name="円/楕円 392"/>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94" name="テキスト ボックス 393"/>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5" name="円/楕円 394"/>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96" name="テキスト ボックス 395"/>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37012</xdr:rowOff>
    </xdr:from>
    <xdr:to>
      <xdr:col>1</xdr:col>
      <xdr:colOff>676275</xdr:colOff>
      <xdr:row>78</xdr:row>
      <xdr:rowOff>138612</xdr:rowOff>
    </xdr:to>
    <xdr:sp macro="" textlink="">
      <xdr:nvSpPr>
        <xdr:cNvPr id="397" name="円/楕円 396"/>
        <xdr:cNvSpPr/>
      </xdr:nvSpPr>
      <xdr:spPr>
        <a:xfrm>
          <a:off x="1270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123389</xdr:rowOff>
    </xdr:from>
    <xdr:ext cx="762000" cy="259045"/>
    <xdr:sp macro="" textlink="">
      <xdr:nvSpPr>
        <xdr:cNvPr id="398" name="テキスト ボックス 397"/>
        <xdr:cNvSpPr txBox="1"/>
      </xdr:nvSpPr>
      <xdr:spPr>
        <a:xfrm>
          <a:off x="939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公債費を除く経常収支比率は、前年度より</a:t>
          </a:r>
          <a:r>
            <a:rPr kumimoji="1" lang="en-US" altLang="ja-JP" sz="1100">
              <a:latin typeface="ＭＳ Ｐゴシック"/>
            </a:rPr>
            <a:t>5.3</a:t>
          </a:r>
          <a:r>
            <a:rPr kumimoji="1" lang="ja-JP" altLang="en-US" sz="1100">
              <a:latin typeface="ＭＳ Ｐゴシック"/>
            </a:rPr>
            <a:t>％増加したものの全国、県及び類似団体平均を下回っています。本市では、今後も合併算定替縮減による普通交付税の減少など経常一般財源の減少が見込まれますので、経常経費の削減など歳入規模に応じた歳出の見直しを早急に行う必要があります。</a:t>
          </a:r>
          <a:endParaRPr kumimoji="1" lang="en-US" altLang="ja-JP" sz="1100">
            <a:latin typeface="ＭＳ Ｐゴシック"/>
          </a:endParaRPr>
        </a:p>
        <a:p>
          <a:r>
            <a:rPr kumimoji="1" lang="ja-JP" altLang="en-US" sz="1100">
              <a:latin typeface="ＭＳ Ｐゴシック"/>
            </a:rPr>
            <a:t>　今後も、人事</a:t>
          </a:r>
          <a:r>
            <a:rPr kumimoji="1" lang="ja-JP" altLang="en-US" sz="1100">
              <a:solidFill>
                <a:schemeClr val="tx1"/>
              </a:solidFill>
              <a:latin typeface="ＭＳ Ｐゴシック"/>
            </a:rPr>
            <a:t>評価制</a:t>
          </a:r>
          <a:r>
            <a:rPr kumimoji="1" lang="ja-JP" altLang="en-US" sz="1100">
              <a:latin typeface="ＭＳ Ｐゴシック"/>
            </a:rPr>
            <a:t>度の活用等による給与の適正化、定員管理計画に基づく職員数の見直しにより人件費の抑制を図るとともに、施設の統廃合、指定管理者制度の活用や民間委託等による業務の委託化を検討しながら行財政改革を進め財政健全化を図っていきます。</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xdr:rowOff>
    </xdr:from>
    <xdr:to>
      <xdr:col>24</xdr:col>
      <xdr:colOff>31750</xdr:colOff>
      <xdr:row>76</xdr:row>
      <xdr:rowOff>72137</xdr:rowOff>
    </xdr:to>
    <xdr:cxnSp macro="">
      <xdr:nvCxnSpPr>
        <xdr:cNvPr id="429" name="直線コネクタ 428"/>
        <xdr:cNvCxnSpPr/>
      </xdr:nvCxnSpPr>
      <xdr:spPr>
        <a:xfrm>
          <a:off x="15671800" y="12860020"/>
          <a:ext cx="8382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xdr:rowOff>
    </xdr:from>
    <xdr:to>
      <xdr:col>22</xdr:col>
      <xdr:colOff>565150</xdr:colOff>
      <xdr:row>75</xdr:row>
      <xdr:rowOff>83566</xdr:rowOff>
    </xdr:to>
    <xdr:cxnSp macro="">
      <xdr:nvCxnSpPr>
        <xdr:cNvPr id="432" name="直線コネクタ 431"/>
        <xdr:cNvCxnSpPr/>
      </xdr:nvCxnSpPr>
      <xdr:spPr>
        <a:xfrm flipV="1">
          <a:off x="14782800" y="128600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19558</xdr:rowOff>
    </xdr:from>
    <xdr:to>
      <xdr:col>21</xdr:col>
      <xdr:colOff>361950</xdr:colOff>
      <xdr:row>75</xdr:row>
      <xdr:rowOff>83566</xdr:rowOff>
    </xdr:to>
    <xdr:cxnSp macro="">
      <xdr:nvCxnSpPr>
        <xdr:cNvPr id="435" name="直線コネクタ 434"/>
        <xdr:cNvCxnSpPr/>
      </xdr:nvCxnSpPr>
      <xdr:spPr>
        <a:xfrm>
          <a:off x="13893800" y="12878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149860</xdr:rowOff>
    </xdr:from>
    <xdr:to>
      <xdr:col>20</xdr:col>
      <xdr:colOff>158750</xdr:colOff>
      <xdr:row>75</xdr:row>
      <xdr:rowOff>19558</xdr:rowOff>
    </xdr:to>
    <xdr:cxnSp macro="">
      <xdr:nvCxnSpPr>
        <xdr:cNvPr id="438" name="直線コネクタ 437"/>
        <xdr:cNvCxnSpPr/>
      </xdr:nvCxnSpPr>
      <xdr:spPr>
        <a:xfrm>
          <a:off x="13004800" y="128371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48" name="円/楕円 447"/>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37863</xdr:rowOff>
    </xdr:from>
    <xdr:ext cx="762000" cy="259045"/>
    <xdr:sp macro="" textlink="">
      <xdr:nvSpPr>
        <xdr:cNvPr id="449"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121920</xdr:rowOff>
    </xdr:from>
    <xdr:to>
      <xdr:col>22</xdr:col>
      <xdr:colOff>615950</xdr:colOff>
      <xdr:row>75</xdr:row>
      <xdr:rowOff>52070</xdr:rowOff>
    </xdr:to>
    <xdr:sp macro="" textlink="">
      <xdr:nvSpPr>
        <xdr:cNvPr id="450" name="円/楕円 449"/>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62247</xdr:rowOff>
    </xdr:from>
    <xdr:ext cx="736600" cy="259045"/>
    <xdr:sp macro="" textlink="">
      <xdr:nvSpPr>
        <xdr:cNvPr id="451" name="テキスト ボックス 450"/>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32766</xdr:rowOff>
    </xdr:from>
    <xdr:to>
      <xdr:col>21</xdr:col>
      <xdr:colOff>412750</xdr:colOff>
      <xdr:row>75</xdr:row>
      <xdr:rowOff>134366</xdr:rowOff>
    </xdr:to>
    <xdr:sp macro="" textlink="">
      <xdr:nvSpPr>
        <xdr:cNvPr id="452" name="円/楕円 451"/>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144543</xdr:rowOff>
    </xdr:from>
    <xdr:ext cx="762000" cy="259045"/>
    <xdr:sp macro="" textlink="">
      <xdr:nvSpPr>
        <xdr:cNvPr id="453" name="テキスト ボックス 452"/>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140208</xdr:rowOff>
    </xdr:from>
    <xdr:to>
      <xdr:col>20</xdr:col>
      <xdr:colOff>209550</xdr:colOff>
      <xdr:row>75</xdr:row>
      <xdr:rowOff>70358</xdr:rowOff>
    </xdr:to>
    <xdr:sp macro="" textlink="">
      <xdr:nvSpPr>
        <xdr:cNvPr id="454" name="円/楕円 453"/>
        <xdr:cNvSpPr/>
      </xdr:nvSpPr>
      <xdr:spPr>
        <a:xfrm>
          <a:off x="13843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55" name="テキスト ボックス 454"/>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99060</xdr:rowOff>
    </xdr:from>
    <xdr:to>
      <xdr:col>19</xdr:col>
      <xdr:colOff>6350</xdr:colOff>
      <xdr:row>75</xdr:row>
      <xdr:rowOff>29210</xdr:rowOff>
    </xdr:to>
    <xdr:sp macro="" textlink="">
      <xdr:nvSpPr>
        <xdr:cNvPr id="456" name="円/楕円 455"/>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39387</xdr:rowOff>
    </xdr:from>
    <xdr:ext cx="762000" cy="259045"/>
    <xdr:sp macro="" textlink="">
      <xdr:nvSpPr>
        <xdr:cNvPr id="457" name="テキスト ボックス 456"/>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熊本県宇城市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70579</xdr:rowOff>
    </xdr:from>
    <xdr:to>
      <xdr:col>4</xdr:col>
      <xdr:colOff>1117600</xdr:colOff>
      <xdr:row>16</xdr:row>
      <xdr:rowOff>81454</xdr:rowOff>
    </xdr:to>
    <xdr:cxnSp macro="">
      <xdr:nvCxnSpPr>
        <xdr:cNvPr id="52" name="直線コネクタ 51"/>
        <xdr:cNvCxnSpPr/>
      </xdr:nvCxnSpPr>
      <xdr:spPr bwMode="auto">
        <a:xfrm flipV="1">
          <a:off x="5003800" y="2861404"/>
          <a:ext cx="6477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72653</xdr:rowOff>
    </xdr:from>
    <xdr:to>
      <xdr:col>4</xdr:col>
      <xdr:colOff>469900</xdr:colOff>
      <xdr:row>16</xdr:row>
      <xdr:rowOff>81454</xdr:rowOff>
    </xdr:to>
    <xdr:cxnSp macro="">
      <xdr:nvCxnSpPr>
        <xdr:cNvPr id="55" name="直線コネクタ 54"/>
        <xdr:cNvCxnSpPr/>
      </xdr:nvCxnSpPr>
      <xdr:spPr bwMode="auto">
        <a:xfrm>
          <a:off x="4305300" y="2863478"/>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72653</xdr:rowOff>
    </xdr:from>
    <xdr:to>
      <xdr:col>3</xdr:col>
      <xdr:colOff>904875</xdr:colOff>
      <xdr:row>16</xdr:row>
      <xdr:rowOff>106714</xdr:rowOff>
    </xdr:to>
    <xdr:cxnSp macro="">
      <xdr:nvCxnSpPr>
        <xdr:cNvPr id="58" name="直線コネクタ 57"/>
        <xdr:cNvCxnSpPr/>
      </xdr:nvCxnSpPr>
      <xdr:spPr bwMode="auto">
        <a:xfrm flipV="1">
          <a:off x="3606800" y="2863478"/>
          <a:ext cx="698500" cy="34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48568</xdr:rowOff>
    </xdr:from>
    <xdr:to>
      <xdr:col>3</xdr:col>
      <xdr:colOff>206375</xdr:colOff>
      <xdr:row>16</xdr:row>
      <xdr:rowOff>106714</xdr:rowOff>
    </xdr:to>
    <xdr:cxnSp macro="">
      <xdr:nvCxnSpPr>
        <xdr:cNvPr id="61" name="直線コネクタ 60"/>
        <xdr:cNvCxnSpPr/>
      </xdr:nvCxnSpPr>
      <xdr:spPr bwMode="auto">
        <a:xfrm>
          <a:off x="2908300" y="2839393"/>
          <a:ext cx="698500" cy="58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19779</xdr:rowOff>
    </xdr:from>
    <xdr:to>
      <xdr:col>5</xdr:col>
      <xdr:colOff>34925</xdr:colOff>
      <xdr:row>16</xdr:row>
      <xdr:rowOff>121379</xdr:rowOff>
    </xdr:to>
    <xdr:sp macro="" textlink="">
      <xdr:nvSpPr>
        <xdr:cNvPr id="71" name="円/楕円 70"/>
        <xdr:cNvSpPr/>
      </xdr:nvSpPr>
      <xdr:spPr bwMode="auto">
        <a:xfrm>
          <a:off x="5600700" y="2810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36306</xdr:rowOff>
    </xdr:from>
    <xdr:ext cx="762000" cy="259045"/>
    <xdr:sp macro="" textlink="">
      <xdr:nvSpPr>
        <xdr:cNvPr id="72" name="人口1人当たり決算額の推移該当値テキスト130"/>
        <xdr:cNvSpPr txBox="1"/>
      </xdr:nvSpPr>
      <xdr:spPr>
        <a:xfrm>
          <a:off x="5740400" y="265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85,872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30654</xdr:rowOff>
    </xdr:from>
    <xdr:to>
      <xdr:col>4</xdr:col>
      <xdr:colOff>520700</xdr:colOff>
      <xdr:row>16</xdr:row>
      <xdr:rowOff>132254</xdr:rowOff>
    </xdr:to>
    <xdr:sp macro="" textlink="">
      <xdr:nvSpPr>
        <xdr:cNvPr id="73" name="円/楕円 72"/>
        <xdr:cNvSpPr/>
      </xdr:nvSpPr>
      <xdr:spPr bwMode="auto">
        <a:xfrm>
          <a:off x="4953000" y="282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142431</xdr:rowOff>
    </xdr:from>
    <xdr:ext cx="736600" cy="259045"/>
    <xdr:sp macro="" textlink="">
      <xdr:nvSpPr>
        <xdr:cNvPr id="74" name="テキスト ボックス 73"/>
        <xdr:cNvSpPr txBox="1"/>
      </xdr:nvSpPr>
      <xdr:spPr>
        <a:xfrm>
          <a:off x="4622800" y="259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85,206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21853</xdr:rowOff>
    </xdr:from>
    <xdr:to>
      <xdr:col>3</xdr:col>
      <xdr:colOff>955675</xdr:colOff>
      <xdr:row>16</xdr:row>
      <xdr:rowOff>123453</xdr:rowOff>
    </xdr:to>
    <xdr:sp macro="" textlink="">
      <xdr:nvSpPr>
        <xdr:cNvPr id="75" name="円/楕円 74"/>
        <xdr:cNvSpPr/>
      </xdr:nvSpPr>
      <xdr:spPr bwMode="auto">
        <a:xfrm>
          <a:off x="4254500" y="2812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133630</xdr:rowOff>
    </xdr:from>
    <xdr:ext cx="762000" cy="259045"/>
    <xdr:sp macro="" textlink="">
      <xdr:nvSpPr>
        <xdr:cNvPr id="76" name="テキスト ボックス 75"/>
        <xdr:cNvSpPr txBox="1"/>
      </xdr:nvSpPr>
      <xdr:spPr>
        <a:xfrm>
          <a:off x="3924300" y="258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85,745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55914</xdr:rowOff>
    </xdr:from>
    <xdr:to>
      <xdr:col>3</xdr:col>
      <xdr:colOff>257175</xdr:colOff>
      <xdr:row>16</xdr:row>
      <xdr:rowOff>157514</xdr:rowOff>
    </xdr:to>
    <xdr:sp macro="" textlink="">
      <xdr:nvSpPr>
        <xdr:cNvPr id="77" name="円/楕円 76"/>
        <xdr:cNvSpPr/>
      </xdr:nvSpPr>
      <xdr:spPr bwMode="auto">
        <a:xfrm>
          <a:off x="3556000" y="2846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167691</xdr:rowOff>
    </xdr:from>
    <xdr:ext cx="762000" cy="259045"/>
    <xdr:sp macro="" textlink="">
      <xdr:nvSpPr>
        <xdr:cNvPr id="78" name="テキスト ボックス 77"/>
        <xdr:cNvSpPr txBox="1"/>
      </xdr:nvSpPr>
      <xdr:spPr>
        <a:xfrm>
          <a:off x="3225800" y="261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83,659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169218</xdr:rowOff>
    </xdr:from>
    <xdr:to>
      <xdr:col>2</xdr:col>
      <xdr:colOff>692150</xdr:colOff>
      <xdr:row>16</xdr:row>
      <xdr:rowOff>99368</xdr:rowOff>
    </xdr:to>
    <xdr:sp macro="" textlink="">
      <xdr:nvSpPr>
        <xdr:cNvPr id="79" name="円/楕円 78"/>
        <xdr:cNvSpPr/>
      </xdr:nvSpPr>
      <xdr:spPr bwMode="auto">
        <a:xfrm>
          <a:off x="2857500" y="2788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109545</xdr:rowOff>
    </xdr:from>
    <xdr:ext cx="762000" cy="259045"/>
    <xdr:sp macro="" textlink="">
      <xdr:nvSpPr>
        <xdr:cNvPr id="80" name="テキスト ボックス 79"/>
        <xdr:cNvSpPr txBox="1"/>
      </xdr:nvSpPr>
      <xdr:spPr>
        <a:xfrm>
          <a:off x="2527300" y="2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198963</xdr:rowOff>
    </xdr:from>
    <xdr:to>
      <xdr:col>4</xdr:col>
      <xdr:colOff>1117600</xdr:colOff>
      <xdr:row>35</xdr:row>
      <xdr:rowOff>281922</xdr:rowOff>
    </xdr:to>
    <xdr:cxnSp macro="">
      <xdr:nvCxnSpPr>
        <xdr:cNvPr id="112" name="直線コネクタ 111"/>
        <xdr:cNvCxnSpPr/>
      </xdr:nvCxnSpPr>
      <xdr:spPr bwMode="auto">
        <a:xfrm>
          <a:off x="5003800" y="6809313"/>
          <a:ext cx="647700" cy="8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198963</xdr:rowOff>
    </xdr:from>
    <xdr:to>
      <xdr:col>4</xdr:col>
      <xdr:colOff>469900</xdr:colOff>
      <xdr:row>35</xdr:row>
      <xdr:rowOff>199329</xdr:rowOff>
    </xdr:to>
    <xdr:cxnSp macro="">
      <xdr:nvCxnSpPr>
        <xdr:cNvPr id="115" name="直線コネクタ 114"/>
        <xdr:cNvCxnSpPr/>
      </xdr:nvCxnSpPr>
      <xdr:spPr bwMode="auto">
        <a:xfrm flipV="1">
          <a:off x="4305300" y="6809313"/>
          <a:ext cx="6985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199329</xdr:rowOff>
    </xdr:from>
    <xdr:to>
      <xdr:col>3</xdr:col>
      <xdr:colOff>904875</xdr:colOff>
      <xdr:row>35</xdr:row>
      <xdr:rowOff>237208</xdr:rowOff>
    </xdr:to>
    <xdr:cxnSp macro="">
      <xdr:nvCxnSpPr>
        <xdr:cNvPr id="118" name="直線コネクタ 117"/>
        <xdr:cNvCxnSpPr/>
      </xdr:nvCxnSpPr>
      <xdr:spPr bwMode="auto">
        <a:xfrm flipV="1">
          <a:off x="3606800" y="6809679"/>
          <a:ext cx="698500" cy="37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145722</xdr:rowOff>
    </xdr:from>
    <xdr:to>
      <xdr:col>3</xdr:col>
      <xdr:colOff>206375</xdr:colOff>
      <xdr:row>35</xdr:row>
      <xdr:rowOff>237208</xdr:rowOff>
    </xdr:to>
    <xdr:cxnSp macro="">
      <xdr:nvCxnSpPr>
        <xdr:cNvPr id="121" name="直線コネクタ 120"/>
        <xdr:cNvCxnSpPr/>
      </xdr:nvCxnSpPr>
      <xdr:spPr bwMode="auto">
        <a:xfrm>
          <a:off x="2908300" y="6756072"/>
          <a:ext cx="698500" cy="9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231122</xdr:rowOff>
    </xdr:from>
    <xdr:to>
      <xdr:col>5</xdr:col>
      <xdr:colOff>34925</xdr:colOff>
      <xdr:row>35</xdr:row>
      <xdr:rowOff>332722</xdr:rowOff>
    </xdr:to>
    <xdr:sp macro="" textlink="">
      <xdr:nvSpPr>
        <xdr:cNvPr id="131" name="円/楕円 130"/>
        <xdr:cNvSpPr/>
      </xdr:nvSpPr>
      <xdr:spPr bwMode="auto">
        <a:xfrm>
          <a:off x="5600700" y="684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76199</xdr:rowOff>
    </xdr:from>
    <xdr:ext cx="762000" cy="259045"/>
    <xdr:sp macro="" textlink="">
      <xdr:nvSpPr>
        <xdr:cNvPr id="132" name="人口1人当たり決算額の推移該当値テキスト445"/>
        <xdr:cNvSpPr txBox="1"/>
      </xdr:nvSpPr>
      <xdr:spPr>
        <a:xfrm>
          <a:off x="5740400" y="668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148163</xdr:rowOff>
    </xdr:from>
    <xdr:to>
      <xdr:col>4</xdr:col>
      <xdr:colOff>520700</xdr:colOff>
      <xdr:row>35</xdr:row>
      <xdr:rowOff>249763</xdr:rowOff>
    </xdr:to>
    <xdr:sp macro="" textlink="">
      <xdr:nvSpPr>
        <xdr:cNvPr id="133" name="円/楕円 132"/>
        <xdr:cNvSpPr/>
      </xdr:nvSpPr>
      <xdr:spPr bwMode="auto">
        <a:xfrm>
          <a:off x="4953000" y="675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259940</xdr:rowOff>
    </xdr:from>
    <xdr:ext cx="736600" cy="259045"/>
    <xdr:sp macro="" textlink="">
      <xdr:nvSpPr>
        <xdr:cNvPr id="134" name="テキスト ボックス 133"/>
        <xdr:cNvSpPr txBox="1"/>
      </xdr:nvSpPr>
      <xdr:spPr>
        <a:xfrm>
          <a:off x="4622800" y="652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148529</xdr:rowOff>
    </xdr:from>
    <xdr:to>
      <xdr:col>3</xdr:col>
      <xdr:colOff>955675</xdr:colOff>
      <xdr:row>35</xdr:row>
      <xdr:rowOff>250129</xdr:rowOff>
    </xdr:to>
    <xdr:sp macro="" textlink="">
      <xdr:nvSpPr>
        <xdr:cNvPr id="135" name="円/楕円 134"/>
        <xdr:cNvSpPr/>
      </xdr:nvSpPr>
      <xdr:spPr bwMode="auto">
        <a:xfrm>
          <a:off x="4254500" y="6758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260306</xdr:rowOff>
    </xdr:from>
    <xdr:ext cx="762000" cy="259045"/>
    <xdr:sp macro="" textlink="">
      <xdr:nvSpPr>
        <xdr:cNvPr id="136" name="テキスト ボックス 135"/>
        <xdr:cNvSpPr txBox="1"/>
      </xdr:nvSpPr>
      <xdr:spPr>
        <a:xfrm>
          <a:off x="3924300" y="652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186408</xdr:rowOff>
    </xdr:from>
    <xdr:to>
      <xdr:col>3</xdr:col>
      <xdr:colOff>257175</xdr:colOff>
      <xdr:row>35</xdr:row>
      <xdr:rowOff>288008</xdr:rowOff>
    </xdr:to>
    <xdr:sp macro="" textlink="">
      <xdr:nvSpPr>
        <xdr:cNvPr id="137" name="円/楕円 136"/>
        <xdr:cNvSpPr/>
      </xdr:nvSpPr>
      <xdr:spPr bwMode="auto">
        <a:xfrm>
          <a:off x="3556000" y="679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298185</xdr:rowOff>
    </xdr:from>
    <xdr:ext cx="762000" cy="259045"/>
    <xdr:sp macro="" textlink="">
      <xdr:nvSpPr>
        <xdr:cNvPr id="138" name="テキスト ボックス 137"/>
        <xdr:cNvSpPr txBox="1"/>
      </xdr:nvSpPr>
      <xdr:spPr>
        <a:xfrm>
          <a:off x="3225800" y="656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94922</xdr:rowOff>
    </xdr:from>
    <xdr:to>
      <xdr:col>2</xdr:col>
      <xdr:colOff>692150</xdr:colOff>
      <xdr:row>35</xdr:row>
      <xdr:rowOff>196522</xdr:rowOff>
    </xdr:to>
    <xdr:sp macro="" textlink="">
      <xdr:nvSpPr>
        <xdr:cNvPr id="139" name="円/楕円 138"/>
        <xdr:cNvSpPr/>
      </xdr:nvSpPr>
      <xdr:spPr bwMode="auto">
        <a:xfrm>
          <a:off x="2857500" y="6705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206699</xdr:rowOff>
    </xdr:from>
    <xdr:ext cx="762000" cy="259045"/>
    <xdr:sp macro="" textlink="">
      <xdr:nvSpPr>
        <xdr:cNvPr id="140" name="テキスト ボックス 139"/>
        <xdr:cNvSpPr txBox="1"/>
      </xdr:nvSpPr>
      <xdr:spPr>
        <a:xfrm>
          <a:off x="2527300" y="6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熊本県宇城市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60,297
59,962
188.61
35,629,176
32,893,104
1,219,256
17,745,312
31,993,099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40.7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5112</xdr:rowOff>
    </xdr:from>
    <xdr:to>
      <xdr:col>6</xdr:col>
      <xdr:colOff>511175</xdr:colOff>
      <xdr:row>35</xdr:row>
      <xdr:rowOff>31363</xdr:rowOff>
    </xdr:to>
    <xdr:cxnSp macro="">
      <xdr:nvCxnSpPr>
        <xdr:cNvPr id="61" name="直線コネクタ 60"/>
        <xdr:cNvCxnSpPr/>
      </xdr:nvCxnSpPr>
      <xdr:spPr>
        <a:xfrm>
          <a:off x="3797300" y="6005862"/>
          <a:ext cx="8382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5112</xdr:rowOff>
    </xdr:from>
    <xdr:to>
      <xdr:col>5</xdr:col>
      <xdr:colOff>358775</xdr:colOff>
      <xdr:row>35</xdr:row>
      <xdr:rowOff>16713</xdr:rowOff>
    </xdr:to>
    <xdr:cxnSp macro="">
      <xdr:nvCxnSpPr>
        <xdr:cNvPr id="64" name="直線コネクタ 63"/>
        <xdr:cNvCxnSpPr/>
      </xdr:nvCxnSpPr>
      <xdr:spPr>
        <a:xfrm flipV="1">
          <a:off x="2908300" y="6005862"/>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16713</xdr:rowOff>
    </xdr:from>
    <xdr:to>
      <xdr:col>4</xdr:col>
      <xdr:colOff>155575</xdr:colOff>
      <xdr:row>35</xdr:row>
      <xdr:rowOff>18980</xdr:rowOff>
    </xdr:to>
    <xdr:cxnSp macro="">
      <xdr:nvCxnSpPr>
        <xdr:cNvPr id="67" name="直線コネクタ 66"/>
        <xdr:cNvCxnSpPr/>
      </xdr:nvCxnSpPr>
      <xdr:spPr>
        <a:xfrm flipV="1">
          <a:off x="2019300" y="6017463"/>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125146</xdr:rowOff>
    </xdr:from>
    <xdr:to>
      <xdr:col>2</xdr:col>
      <xdr:colOff>638175</xdr:colOff>
      <xdr:row>35</xdr:row>
      <xdr:rowOff>18980</xdr:rowOff>
    </xdr:to>
    <xdr:cxnSp macro="">
      <xdr:nvCxnSpPr>
        <xdr:cNvPr id="70" name="直線コネクタ 69"/>
        <xdr:cNvCxnSpPr/>
      </xdr:nvCxnSpPr>
      <xdr:spPr>
        <a:xfrm>
          <a:off x="1130300" y="5954446"/>
          <a:ext cx="889000" cy="6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152013</xdr:rowOff>
    </xdr:from>
    <xdr:to>
      <xdr:col>6</xdr:col>
      <xdr:colOff>561975</xdr:colOff>
      <xdr:row>35</xdr:row>
      <xdr:rowOff>82163</xdr:rowOff>
    </xdr:to>
    <xdr:sp macro="" textlink="">
      <xdr:nvSpPr>
        <xdr:cNvPr id="80" name="円/楕円 79"/>
        <xdr:cNvSpPr/>
      </xdr:nvSpPr>
      <xdr:spPr>
        <a:xfrm>
          <a:off x="4584700" y="598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3440</xdr:rowOff>
    </xdr:from>
    <xdr:ext cx="534377" cy="259045"/>
    <xdr:sp macro="" textlink="">
      <xdr:nvSpPr>
        <xdr:cNvPr id="81" name="人件費該当値テキスト"/>
        <xdr:cNvSpPr txBox="1"/>
      </xdr:nvSpPr>
      <xdr:spPr>
        <a:xfrm>
          <a:off x="4686300" y="583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76,687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125762</xdr:rowOff>
    </xdr:from>
    <xdr:to>
      <xdr:col>5</xdr:col>
      <xdr:colOff>409575</xdr:colOff>
      <xdr:row>35</xdr:row>
      <xdr:rowOff>55912</xdr:rowOff>
    </xdr:to>
    <xdr:sp macro="" textlink="">
      <xdr:nvSpPr>
        <xdr:cNvPr id="82" name="円/楕円 81"/>
        <xdr:cNvSpPr/>
      </xdr:nvSpPr>
      <xdr:spPr>
        <a:xfrm>
          <a:off x="3746500" y="595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72439</xdr:rowOff>
    </xdr:from>
    <xdr:ext cx="534377" cy="259045"/>
    <xdr:sp macro="" textlink="">
      <xdr:nvSpPr>
        <xdr:cNvPr id="83" name="テキスト ボックス 82"/>
        <xdr:cNvSpPr txBox="1"/>
      </xdr:nvSpPr>
      <xdr:spPr>
        <a:xfrm>
          <a:off x="3530111" y="573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78,065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137363</xdr:rowOff>
    </xdr:from>
    <xdr:to>
      <xdr:col>4</xdr:col>
      <xdr:colOff>206375</xdr:colOff>
      <xdr:row>35</xdr:row>
      <xdr:rowOff>67513</xdr:rowOff>
    </xdr:to>
    <xdr:sp macro="" textlink="">
      <xdr:nvSpPr>
        <xdr:cNvPr id="84" name="円/楕円 83"/>
        <xdr:cNvSpPr/>
      </xdr:nvSpPr>
      <xdr:spPr>
        <a:xfrm>
          <a:off x="28575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84040</xdr:rowOff>
    </xdr:from>
    <xdr:ext cx="534377" cy="259045"/>
    <xdr:sp macro="" textlink="">
      <xdr:nvSpPr>
        <xdr:cNvPr id="85" name="テキスト ボックス 84"/>
        <xdr:cNvSpPr txBox="1"/>
      </xdr:nvSpPr>
      <xdr:spPr>
        <a:xfrm>
          <a:off x="2641111" y="574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77,456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139630</xdr:rowOff>
    </xdr:from>
    <xdr:to>
      <xdr:col>3</xdr:col>
      <xdr:colOff>3175</xdr:colOff>
      <xdr:row>35</xdr:row>
      <xdr:rowOff>69780</xdr:rowOff>
    </xdr:to>
    <xdr:sp macro="" textlink="">
      <xdr:nvSpPr>
        <xdr:cNvPr id="86" name="円/楕円 85"/>
        <xdr:cNvSpPr/>
      </xdr:nvSpPr>
      <xdr:spPr>
        <a:xfrm>
          <a:off x="1968500" y="59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86307</xdr:rowOff>
    </xdr:from>
    <xdr:ext cx="534377" cy="259045"/>
    <xdr:sp macro="" textlink="">
      <xdr:nvSpPr>
        <xdr:cNvPr id="87" name="テキスト ボックス 86"/>
        <xdr:cNvSpPr txBox="1"/>
      </xdr:nvSpPr>
      <xdr:spPr>
        <a:xfrm>
          <a:off x="1752111" y="574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77,337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74346</xdr:rowOff>
    </xdr:from>
    <xdr:to>
      <xdr:col>1</xdr:col>
      <xdr:colOff>485775</xdr:colOff>
      <xdr:row>35</xdr:row>
      <xdr:rowOff>4496</xdr:rowOff>
    </xdr:to>
    <xdr:sp macro="" textlink="">
      <xdr:nvSpPr>
        <xdr:cNvPr id="88" name="円/楕円 87"/>
        <xdr:cNvSpPr/>
      </xdr:nvSpPr>
      <xdr:spPr>
        <a:xfrm>
          <a:off x="1079500" y="59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21023</xdr:rowOff>
    </xdr:from>
    <xdr:ext cx="534377" cy="259045"/>
    <xdr:sp macro="" textlink="">
      <xdr:nvSpPr>
        <xdr:cNvPr id="89" name="テキスト ボックス 88"/>
        <xdr:cNvSpPr txBox="1"/>
      </xdr:nvSpPr>
      <xdr:spPr>
        <a:xfrm>
          <a:off x="863111" y="567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68752</xdr:rowOff>
    </xdr:from>
    <xdr:to>
      <xdr:col>6</xdr:col>
      <xdr:colOff>511175</xdr:colOff>
      <xdr:row>57</xdr:row>
      <xdr:rowOff>64588</xdr:rowOff>
    </xdr:to>
    <xdr:cxnSp macro="">
      <xdr:nvCxnSpPr>
        <xdr:cNvPr id="121" name="直線コネクタ 120"/>
        <xdr:cNvCxnSpPr/>
      </xdr:nvCxnSpPr>
      <xdr:spPr>
        <a:xfrm flipV="1">
          <a:off x="3797300" y="9327052"/>
          <a:ext cx="838200" cy="5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64588</xdr:rowOff>
    </xdr:from>
    <xdr:to>
      <xdr:col>5</xdr:col>
      <xdr:colOff>358775</xdr:colOff>
      <xdr:row>57</xdr:row>
      <xdr:rowOff>157727</xdr:rowOff>
    </xdr:to>
    <xdr:cxnSp macro="">
      <xdr:nvCxnSpPr>
        <xdr:cNvPr id="124" name="直線コネクタ 123"/>
        <xdr:cNvCxnSpPr/>
      </xdr:nvCxnSpPr>
      <xdr:spPr>
        <a:xfrm flipV="1">
          <a:off x="2908300" y="9837238"/>
          <a:ext cx="889000" cy="9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157727</xdr:rowOff>
    </xdr:from>
    <xdr:to>
      <xdr:col>4</xdr:col>
      <xdr:colOff>155575</xdr:colOff>
      <xdr:row>58</xdr:row>
      <xdr:rowOff>36422</xdr:rowOff>
    </xdr:to>
    <xdr:cxnSp macro="">
      <xdr:nvCxnSpPr>
        <xdr:cNvPr id="127" name="直線コネクタ 126"/>
        <xdr:cNvCxnSpPr/>
      </xdr:nvCxnSpPr>
      <xdr:spPr>
        <a:xfrm flipV="1">
          <a:off x="2019300" y="9930377"/>
          <a:ext cx="889000" cy="5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36422</xdr:rowOff>
    </xdr:from>
    <xdr:to>
      <xdr:col>2</xdr:col>
      <xdr:colOff>638175</xdr:colOff>
      <xdr:row>58</xdr:row>
      <xdr:rowOff>48227</xdr:rowOff>
    </xdr:to>
    <xdr:cxnSp macro="">
      <xdr:nvCxnSpPr>
        <xdr:cNvPr id="130" name="直線コネクタ 129"/>
        <xdr:cNvCxnSpPr/>
      </xdr:nvCxnSpPr>
      <xdr:spPr>
        <a:xfrm flipV="1">
          <a:off x="1130300" y="9980522"/>
          <a:ext cx="8890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17952</xdr:rowOff>
    </xdr:from>
    <xdr:to>
      <xdr:col>6</xdr:col>
      <xdr:colOff>561975</xdr:colOff>
      <xdr:row>54</xdr:row>
      <xdr:rowOff>119552</xdr:rowOff>
    </xdr:to>
    <xdr:sp macro="" textlink="">
      <xdr:nvSpPr>
        <xdr:cNvPr id="140" name="円/楕円 139"/>
        <xdr:cNvSpPr/>
      </xdr:nvSpPr>
      <xdr:spPr>
        <a:xfrm>
          <a:off x="4584700" y="92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40829</xdr:rowOff>
    </xdr:from>
    <xdr:ext cx="534377" cy="259045"/>
    <xdr:sp macro="" textlink="">
      <xdr:nvSpPr>
        <xdr:cNvPr id="141" name="物件費該当値テキスト"/>
        <xdr:cNvSpPr txBox="1"/>
      </xdr:nvSpPr>
      <xdr:spPr>
        <a:xfrm>
          <a:off x="4686300" y="91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13788</xdr:rowOff>
    </xdr:from>
    <xdr:to>
      <xdr:col>5</xdr:col>
      <xdr:colOff>409575</xdr:colOff>
      <xdr:row>57</xdr:row>
      <xdr:rowOff>115388</xdr:rowOff>
    </xdr:to>
    <xdr:sp macro="" textlink="">
      <xdr:nvSpPr>
        <xdr:cNvPr id="142" name="円/楕円 141"/>
        <xdr:cNvSpPr/>
      </xdr:nvSpPr>
      <xdr:spPr>
        <a:xfrm>
          <a:off x="3746500" y="978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106515</xdr:rowOff>
    </xdr:from>
    <xdr:ext cx="534377" cy="259045"/>
    <xdr:sp macro="" textlink="">
      <xdr:nvSpPr>
        <xdr:cNvPr id="143" name="テキスト ボックス 142"/>
        <xdr:cNvSpPr txBox="1"/>
      </xdr:nvSpPr>
      <xdr:spPr>
        <a:xfrm>
          <a:off x="3530111" y="987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106927</xdr:rowOff>
    </xdr:from>
    <xdr:to>
      <xdr:col>4</xdr:col>
      <xdr:colOff>206375</xdr:colOff>
      <xdr:row>58</xdr:row>
      <xdr:rowOff>37077</xdr:rowOff>
    </xdr:to>
    <xdr:sp macro="" textlink="">
      <xdr:nvSpPr>
        <xdr:cNvPr id="144" name="円/楕円 143"/>
        <xdr:cNvSpPr/>
      </xdr:nvSpPr>
      <xdr:spPr>
        <a:xfrm>
          <a:off x="2857500" y="98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28204</xdr:rowOff>
    </xdr:from>
    <xdr:ext cx="534377" cy="259045"/>
    <xdr:sp macro="" textlink="">
      <xdr:nvSpPr>
        <xdr:cNvPr id="145" name="テキスト ボックス 144"/>
        <xdr:cNvSpPr txBox="1"/>
      </xdr:nvSpPr>
      <xdr:spPr>
        <a:xfrm>
          <a:off x="2641111" y="99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157072</xdr:rowOff>
    </xdr:from>
    <xdr:to>
      <xdr:col>3</xdr:col>
      <xdr:colOff>3175</xdr:colOff>
      <xdr:row>58</xdr:row>
      <xdr:rowOff>87222</xdr:rowOff>
    </xdr:to>
    <xdr:sp macro="" textlink="">
      <xdr:nvSpPr>
        <xdr:cNvPr id="146" name="円/楕円 145"/>
        <xdr:cNvSpPr/>
      </xdr:nvSpPr>
      <xdr:spPr>
        <a:xfrm>
          <a:off x="1968500" y="99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78349</xdr:rowOff>
    </xdr:from>
    <xdr:ext cx="534377" cy="259045"/>
    <xdr:sp macro="" textlink="">
      <xdr:nvSpPr>
        <xdr:cNvPr id="147" name="テキスト ボックス 146"/>
        <xdr:cNvSpPr txBox="1"/>
      </xdr:nvSpPr>
      <xdr:spPr>
        <a:xfrm>
          <a:off x="1752111" y="1002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168877</xdr:rowOff>
    </xdr:from>
    <xdr:to>
      <xdr:col>1</xdr:col>
      <xdr:colOff>485775</xdr:colOff>
      <xdr:row>58</xdr:row>
      <xdr:rowOff>99027</xdr:rowOff>
    </xdr:to>
    <xdr:sp macro="" textlink="">
      <xdr:nvSpPr>
        <xdr:cNvPr id="148" name="円/楕円 147"/>
        <xdr:cNvSpPr/>
      </xdr:nvSpPr>
      <xdr:spPr>
        <a:xfrm>
          <a:off x="1079500" y="994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90154</xdr:rowOff>
    </xdr:from>
    <xdr:ext cx="534377" cy="259045"/>
    <xdr:sp macro="" textlink="">
      <xdr:nvSpPr>
        <xdr:cNvPr id="149" name="テキスト ボックス 148"/>
        <xdr:cNvSpPr txBox="1"/>
      </xdr:nvSpPr>
      <xdr:spPr>
        <a:xfrm>
          <a:off x="863111" y="1003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189</xdr:rowOff>
    </xdr:from>
    <xdr:to>
      <xdr:col>6</xdr:col>
      <xdr:colOff>511175</xdr:colOff>
      <xdr:row>78</xdr:row>
      <xdr:rowOff>29189</xdr:rowOff>
    </xdr:to>
    <xdr:cxnSp macro="">
      <xdr:nvCxnSpPr>
        <xdr:cNvPr id="180" name="直線コネクタ 179"/>
        <xdr:cNvCxnSpPr/>
      </xdr:nvCxnSpPr>
      <xdr:spPr>
        <a:xfrm>
          <a:off x="3797300" y="13373289"/>
          <a:ext cx="8382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189</xdr:rowOff>
    </xdr:from>
    <xdr:to>
      <xdr:col>5</xdr:col>
      <xdr:colOff>358775</xdr:colOff>
      <xdr:row>78</xdr:row>
      <xdr:rowOff>125690</xdr:rowOff>
    </xdr:to>
    <xdr:cxnSp macro="">
      <xdr:nvCxnSpPr>
        <xdr:cNvPr id="183" name="直線コネクタ 182"/>
        <xdr:cNvCxnSpPr/>
      </xdr:nvCxnSpPr>
      <xdr:spPr>
        <a:xfrm flipV="1">
          <a:off x="2908300" y="13373289"/>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119943</xdr:rowOff>
    </xdr:from>
    <xdr:to>
      <xdr:col>4</xdr:col>
      <xdr:colOff>155575</xdr:colOff>
      <xdr:row>78</xdr:row>
      <xdr:rowOff>125690</xdr:rowOff>
    </xdr:to>
    <xdr:cxnSp macro="">
      <xdr:nvCxnSpPr>
        <xdr:cNvPr id="186" name="直線コネクタ 185"/>
        <xdr:cNvCxnSpPr/>
      </xdr:nvCxnSpPr>
      <xdr:spPr>
        <a:xfrm>
          <a:off x="2019300" y="13493043"/>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119943</xdr:rowOff>
    </xdr:from>
    <xdr:to>
      <xdr:col>2</xdr:col>
      <xdr:colOff>638175</xdr:colOff>
      <xdr:row>79</xdr:row>
      <xdr:rowOff>1756</xdr:rowOff>
    </xdr:to>
    <xdr:cxnSp macro="">
      <xdr:nvCxnSpPr>
        <xdr:cNvPr id="189" name="直線コネクタ 188"/>
        <xdr:cNvCxnSpPr/>
      </xdr:nvCxnSpPr>
      <xdr:spPr>
        <a:xfrm flipV="1">
          <a:off x="1130300" y="13493043"/>
          <a:ext cx="8890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149839</xdr:rowOff>
    </xdr:from>
    <xdr:to>
      <xdr:col>6</xdr:col>
      <xdr:colOff>561975</xdr:colOff>
      <xdr:row>78</xdr:row>
      <xdr:rowOff>79989</xdr:rowOff>
    </xdr:to>
    <xdr:sp macro="" textlink="">
      <xdr:nvSpPr>
        <xdr:cNvPr id="199" name="円/楕円 198"/>
        <xdr:cNvSpPr/>
      </xdr:nvSpPr>
      <xdr:spPr>
        <a:xfrm>
          <a:off x="4584700" y="133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1266</xdr:rowOff>
    </xdr:from>
    <xdr:ext cx="469744" cy="259045"/>
    <xdr:sp macro="" textlink="">
      <xdr:nvSpPr>
        <xdr:cNvPr id="200" name="維持補修費該当値テキスト"/>
        <xdr:cNvSpPr txBox="1"/>
      </xdr:nvSpPr>
      <xdr:spPr>
        <a:xfrm>
          <a:off x="4686300" y="1320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120839</xdr:rowOff>
    </xdr:from>
    <xdr:to>
      <xdr:col>5</xdr:col>
      <xdr:colOff>409575</xdr:colOff>
      <xdr:row>78</xdr:row>
      <xdr:rowOff>50989</xdr:rowOff>
    </xdr:to>
    <xdr:sp macro="" textlink="">
      <xdr:nvSpPr>
        <xdr:cNvPr id="201" name="円/楕円 200"/>
        <xdr:cNvSpPr/>
      </xdr:nvSpPr>
      <xdr:spPr>
        <a:xfrm>
          <a:off x="3746500" y="133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67516</xdr:rowOff>
    </xdr:from>
    <xdr:ext cx="469744" cy="259045"/>
    <xdr:sp macro="" textlink="">
      <xdr:nvSpPr>
        <xdr:cNvPr id="202" name="テキスト ボックス 201"/>
        <xdr:cNvSpPr txBox="1"/>
      </xdr:nvSpPr>
      <xdr:spPr>
        <a:xfrm>
          <a:off x="3562427" y="1309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74890</xdr:rowOff>
    </xdr:from>
    <xdr:to>
      <xdr:col>4</xdr:col>
      <xdr:colOff>206375</xdr:colOff>
      <xdr:row>79</xdr:row>
      <xdr:rowOff>5040</xdr:rowOff>
    </xdr:to>
    <xdr:sp macro="" textlink="">
      <xdr:nvSpPr>
        <xdr:cNvPr id="203" name="円/楕円 202"/>
        <xdr:cNvSpPr/>
      </xdr:nvSpPr>
      <xdr:spPr>
        <a:xfrm>
          <a:off x="2857500" y="1344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167617</xdr:rowOff>
    </xdr:from>
    <xdr:ext cx="469744" cy="259045"/>
    <xdr:sp macro="" textlink="">
      <xdr:nvSpPr>
        <xdr:cNvPr id="204" name="テキスト ボックス 203"/>
        <xdr:cNvSpPr txBox="1"/>
      </xdr:nvSpPr>
      <xdr:spPr>
        <a:xfrm>
          <a:off x="2673427" y="1354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69143</xdr:rowOff>
    </xdr:from>
    <xdr:to>
      <xdr:col>3</xdr:col>
      <xdr:colOff>3175</xdr:colOff>
      <xdr:row>78</xdr:row>
      <xdr:rowOff>170743</xdr:rowOff>
    </xdr:to>
    <xdr:sp macro="" textlink="">
      <xdr:nvSpPr>
        <xdr:cNvPr id="205" name="円/楕円 204"/>
        <xdr:cNvSpPr/>
      </xdr:nvSpPr>
      <xdr:spPr>
        <a:xfrm>
          <a:off x="1968500" y="1344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15820</xdr:rowOff>
    </xdr:from>
    <xdr:ext cx="469744" cy="259045"/>
    <xdr:sp macro="" textlink="">
      <xdr:nvSpPr>
        <xdr:cNvPr id="206" name="テキスト ボックス 205"/>
        <xdr:cNvSpPr txBox="1"/>
      </xdr:nvSpPr>
      <xdr:spPr>
        <a:xfrm>
          <a:off x="1784427"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122406</xdr:rowOff>
    </xdr:from>
    <xdr:to>
      <xdr:col>1</xdr:col>
      <xdr:colOff>485775</xdr:colOff>
      <xdr:row>79</xdr:row>
      <xdr:rowOff>52556</xdr:rowOff>
    </xdr:to>
    <xdr:sp macro="" textlink="">
      <xdr:nvSpPr>
        <xdr:cNvPr id="207" name="円/楕円 206"/>
        <xdr:cNvSpPr/>
      </xdr:nvSpPr>
      <xdr:spPr>
        <a:xfrm>
          <a:off x="1079500" y="1349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43683</xdr:rowOff>
    </xdr:from>
    <xdr:ext cx="469744" cy="259045"/>
    <xdr:sp macro="" textlink="">
      <xdr:nvSpPr>
        <xdr:cNvPr id="208" name="テキスト ボックス 207"/>
        <xdr:cNvSpPr txBox="1"/>
      </xdr:nvSpPr>
      <xdr:spPr>
        <a:xfrm>
          <a:off x="895427" y="1358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18624</xdr:rowOff>
    </xdr:from>
    <xdr:to>
      <xdr:col>6</xdr:col>
      <xdr:colOff>511175</xdr:colOff>
      <xdr:row>96</xdr:row>
      <xdr:rowOff>24860</xdr:rowOff>
    </xdr:to>
    <xdr:cxnSp macro="">
      <xdr:nvCxnSpPr>
        <xdr:cNvPr id="240" name="直線コネクタ 239"/>
        <xdr:cNvCxnSpPr/>
      </xdr:nvCxnSpPr>
      <xdr:spPr>
        <a:xfrm flipV="1">
          <a:off x="3797300" y="16306374"/>
          <a:ext cx="838200" cy="17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24860</xdr:rowOff>
    </xdr:from>
    <xdr:to>
      <xdr:col>5</xdr:col>
      <xdr:colOff>358775</xdr:colOff>
      <xdr:row>96</xdr:row>
      <xdr:rowOff>99058</xdr:rowOff>
    </xdr:to>
    <xdr:cxnSp macro="">
      <xdr:nvCxnSpPr>
        <xdr:cNvPr id="243" name="直線コネクタ 242"/>
        <xdr:cNvCxnSpPr/>
      </xdr:nvCxnSpPr>
      <xdr:spPr>
        <a:xfrm flipV="1">
          <a:off x="2908300" y="16484060"/>
          <a:ext cx="889000" cy="7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99058</xdr:rowOff>
    </xdr:from>
    <xdr:to>
      <xdr:col>4</xdr:col>
      <xdr:colOff>155575</xdr:colOff>
      <xdr:row>97</xdr:row>
      <xdr:rowOff>83057</xdr:rowOff>
    </xdr:to>
    <xdr:cxnSp macro="">
      <xdr:nvCxnSpPr>
        <xdr:cNvPr id="246" name="直線コネクタ 245"/>
        <xdr:cNvCxnSpPr/>
      </xdr:nvCxnSpPr>
      <xdr:spPr>
        <a:xfrm flipV="1">
          <a:off x="2019300" y="16558258"/>
          <a:ext cx="889000" cy="15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83057</xdr:rowOff>
    </xdr:from>
    <xdr:to>
      <xdr:col>2</xdr:col>
      <xdr:colOff>638175</xdr:colOff>
      <xdr:row>97</xdr:row>
      <xdr:rowOff>130637</xdr:rowOff>
    </xdr:to>
    <xdr:cxnSp macro="">
      <xdr:nvCxnSpPr>
        <xdr:cNvPr id="249" name="直線コネクタ 248"/>
        <xdr:cNvCxnSpPr/>
      </xdr:nvCxnSpPr>
      <xdr:spPr>
        <a:xfrm flipV="1">
          <a:off x="1130300" y="16713707"/>
          <a:ext cx="889000" cy="4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139274</xdr:rowOff>
    </xdr:from>
    <xdr:to>
      <xdr:col>6</xdr:col>
      <xdr:colOff>561975</xdr:colOff>
      <xdr:row>95</xdr:row>
      <xdr:rowOff>69424</xdr:rowOff>
    </xdr:to>
    <xdr:sp macro="" textlink="">
      <xdr:nvSpPr>
        <xdr:cNvPr id="259" name="円/楕円 258"/>
        <xdr:cNvSpPr/>
      </xdr:nvSpPr>
      <xdr:spPr>
        <a:xfrm>
          <a:off x="4584700" y="162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162151</xdr:rowOff>
    </xdr:from>
    <xdr:ext cx="599010" cy="259045"/>
    <xdr:sp macro="" textlink="">
      <xdr:nvSpPr>
        <xdr:cNvPr id="260" name="扶助費該当値テキスト"/>
        <xdr:cNvSpPr txBox="1"/>
      </xdr:nvSpPr>
      <xdr:spPr>
        <a:xfrm>
          <a:off x="4686300" y="1610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106,915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145510</xdr:rowOff>
    </xdr:from>
    <xdr:to>
      <xdr:col>5</xdr:col>
      <xdr:colOff>409575</xdr:colOff>
      <xdr:row>96</xdr:row>
      <xdr:rowOff>75660</xdr:rowOff>
    </xdr:to>
    <xdr:sp macro="" textlink="">
      <xdr:nvSpPr>
        <xdr:cNvPr id="261" name="円/楕円 260"/>
        <xdr:cNvSpPr/>
      </xdr:nvSpPr>
      <xdr:spPr>
        <a:xfrm>
          <a:off x="3746500" y="164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92187</xdr:rowOff>
    </xdr:from>
    <xdr:ext cx="534377" cy="259045"/>
    <xdr:sp macro="" textlink="">
      <xdr:nvSpPr>
        <xdr:cNvPr id="262" name="テキスト ボックス 261"/>
        <xdr:cNvSpPr txBox="1"/>
      </xdr:nvSpPr>
      <xdr:spPr>
        <a:xfrm>
          <a:off x="3530111" y="162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48258</xdr:rowOff>
    </xdr:from>
    <xdr:to>
      <xdr:col>4</xdr:col>
      <xdr:colOff>206375</xdr:colOff>
      <xdr:row>96</xdr:row>
      <xdr:rowOff>149858</xdr:rowOff>
    </xdr:to>
    <xdr:sp macro="" textlink="">
      <xdr:nvSpPr>
        <xdr:cNvPr id="263" name="円/楕円 262"/>
        <xdr:cNvSpPr/>
      </xdr:nvSpPr>
      <xdr:spPr>
        <a:xfrm>
          <a:off x="2857500" y="165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166385</xdr:rowOff>
    </xdr:from>
    <xdr:ext cx="534377" cy="259045"/>
    <xdr:sp macro="" textlink="">
      <xdr:nvSpPr>
        <xdr:cNvPr id="264" name="テキスト ボックス 263"/>
        <xdr:cNvSpPr txBox="1"/>
      </xdr:nvSpPr>
      <xdr:spPr>
        <a:xfrm>
          <a:off x="2641111" y="162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32257</xdr:rowOff>
    </xdr:from>
    <xdr:to>
      <xdr:col>3</xdr:col>
      <xdr:colOff>3175</xdr:colOff>
      <xdr:row>97</xdr:row>
      <xdr:rowOff>133857</xdr:rowOff>
    </xdr:to>
    <xdr:sp macro="" textlink="">
      <xdr:nvSpPr>
        <xdr:cNvPr id="265" name="円/楕円 264"/>
        <xdr:cNvSpPr/>
      </xdr:nvSpPr>
      <xdr:spPr>
        <a:xfrm>
          <a:off x="1968500" y="1666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150384</xdr:rowOff>
    </xdr:from>
    <xdr:ext cx="534377" cy="259045"/>
    <xdr:sp macro="" textlink="">
      <xdr:nvSpPr>
        <xdr:cNvPr id="266" name="テキスト ボックス 265"/>
        <xdr:cNvSpPr txBox="1"/>
      </xdr:nvSpPr>
      <xdr:spPr>
        <a:xfrm>
          <a:off x="1752111" y="164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81,969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79837</xdr:rowOff>
    </xdr:from>
    <xdr:to>
      <xdr:col>1</xdr:col>
      <xdr:colOff>485775</xdr:colOff>
      <xdr:row>98</xdr:row>
      <xdr:rowOff>9987</xdr:rowOff>
    </xdr:to>
    <xdr:sp macro="" textlink="">
      <xdr:nvSpPr>
        <xdr:cNvPr id="267" name="円/楕円 266"/>
        <xdr:cNvSpPr/>
      </xdr:nvSpPr>
      <xdr:spPr>
        <a:xfrm>
          <a:off x="1079500" y="167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26514</xdr:rowOff>
    </xdr:from>
    <xdr:ext cx="534377" cy="259045"/>
    <xdr:sp macro="" textlink="">
      <xdr:nvSpPr>
        <xdr:cNvPr id="268" name="テキスト ボックス 267"/>
        <xdr:cNvSpPr txBox="1"/>
      </xdr:nvSpPr>
      <xdr:spPr>
        <a:xfrm>
          <a:off x="863111" y="164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26</xdr:rowOff>
    </xdr:from>
    <xdr:to>
      <xdr:col>15</xdr:col>
      <xdr:colOff>180975</xdr:colOff>
      <xdr:row>35</xdr:row>
      <xdr:rowOff>5359</xdr:rowOff>
    </xdr:to>
    <xdr:cxnSp macro="">
      <xdr:nvCxnSpPr>
        <xdr:cNvPr id="297" name="直線コネクタ 296"/>
        <xdr:cNvCxnSpPr/>
      </xdr:nvCxnSpPr>
      <xdr:spPr>
        <a:xfrm flipV="1">
          <a:off x="9639300" y="5657876"/>
          <a:ext cx="838200" cy="34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121603</xdr:rowOff>
    </xdr:from>
    <xdr:to>
      <xdr:col>14</xdr:col>
      <xdr:colOff>28575</xdr:colOff>
      <xdr:row>35</xdr:row>
      <xdr:rowOff>5359</xdr:rowOff>
    </xdr:to>
    <xdr:cxnSp macro="">
      <xdr:nvCxnSpPr>
        <xdr:cNvPr id="300" name="直線コネクタ 299"/>
        <xdr:cNvCxnSpPr/>
      </xdr:nvCxnSpPr>
      <xdr:spPr>
        <a:xfrm>
          <a:off x="8750300" y="5950903"/>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121603</xdr:rowOff>
    </xdr:from>
    <xdr:to>
      <xdr:col>12</xdr:col>
      <xdr:colOff>511175</xdr:colOff>
      <xdr:row>35</xdr:row>
      <xdr:rowOff>29616</xdr:rowOff>
    </xdr:to>
    <xdr:cxnSp macro="">
      <xdr:nvCxnSpPr>
        <xdr:cNvPr id="303" name="直線コネクタ 302"/>
        <xdr:cNvCxnSpPr/>
      </xdr:nvCxnSpPr>
      <xdr:spPr>
        <a:xfrm flipV="1">
          <a:off x="7861300" y="5950903"/>
          <a:ext cx="889000" cy="7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154292</xdr:rowOff>
    </xdr:from>
    <xdr:to>
      <xdr:col>11</xdr:col>
      <xdr:colOff>307975</xdr:colOff>
      <xdr:row>35</xdr:row>
      <xdr:rowOff>29616</xdr:rowOff>
    </xdr:to>
    <xdr:cxnSp macro="">
      <xdr:nvCxnSpPr>
        <xdr:cNvPr id="306" name="直線コネクタ 305"/>
        <xdr:cNvCxnSpPr/>
      </xdr:nvCxnSpPr>
      <xdr:spPr>
        <a:xfrm>
          <a:off x="6972300" y="5983592"/>
          <a:ext cx="889000" cy="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120676</xdr:rowOff>
    </xdr:from>
    <xdr:to>
      <xdr:col>15</xdr:col>
      <xdr:colOff>231775</xdr:colOff>
      <xdr:row>33</xdr:row>
      <xdr:rowOff>50826</xdr:rowOff>
    </xdr:to>
    <xdr:sp macro="" textlink="">
      <xdr:nvSpPr>
        <xdr:cNvPr id="316" name="円/楕円 315"/>
        <xdr:cNvSpPr/>
      </xdr:nvSpPr>
      <xdr:spPr>
        <a:xfrm>
          <a:off x="10426700" y="56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143553</xdr:rowOff>
    </xdr:from>
    <xdr:ext cx="534377" cy="259045"/>
    <xdr:sp macro="" textlink="">
      <xdr:nvSpPr>
        <xdr:cNvPr id="317" name="補助費等該当値テキスト"/>
        <xdr:cNvSpPr txBox="1"/>
      </xdr:nvSpPr>
      <xdr:spPr>
        <a:xfrm>
          <a:off x="10528300" y="545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84,498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126009</xdr:rowOff>
    </xdr:from>
    <xdr:to>
      <xdr:col>14</xdr:col>
      <xdr:colOff>79375</xdr:colOff>
      <xdr:row>35</xdr:row>
      <xdr:rowOff>56159</xdr:rowOff>
    </xdr:to>
    <xdr:sp macro="" textlink="">
      <xdr:nvSpPr>
        <xdr:cNvPr id="318" name="円/楕円 317"/>
        <xdr:cNvSpPr/>
      </xdr:nvSpPr>
      <xdr:spPr>
        <a:xfrm>
          <a:off x="9588500" y="59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72686</xdr:rowOff>
    </xdr:from>
    <xdr:ext cx="534377" cy="259045"/>
    <xdr:sp macro="" textlink="">
      <xdr:nvSpPr>
        <xdr:cNvPr id="319" name="テキスト ボックス 318"/>
        <xdr:cNvSpPr txBox="1"/>
      </xdr:nvSpPr>
      <xdr:spPr>
        <a:xfrm>
          <a:off x="9372111" y="573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70803</xdr:rowOff>
    </xdr:from>
    <xdr:to>
      <xdr:col>12</xdr:col>
      <xdr:colOff>561975</xdr:colOff>
      <xdr:row>35</xdr:row>
      <xdr:rowOff>953</xdr:rowOff>
    </xdr:to>
    <xdr:sp macro="" textlink="">
      <xdr:nvSpPr>
        <xdr:cNvPr id="320" name="円/楕円 319"/>
        <xdr:cNvSpPr/>
      </xdr:nvSpPr>
      <xdr:spPr>
        <a:xfrm>
          <a:off x="8699500" y="59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17480</xdr:rowOff>
    </xdr:from>
    <xdr:ext cx="534377" cy="259045"/>
    <xdr:sp macro="" textlink="">
      <xdr:nvSpPr>
        <xdr:cNvPr id="321" name="テキスト ボックス 320"/>
        <xdr:cNvSpPr txBox="1"/>
      </xdr:nvSpPr>
      <xdr:spPr>
        <a:xfrm>
          <a:off x="8483111" y="56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150266</xdr:rowOff>
    </xdr:from>
    <xdr:to>
      <xdr:col>11</xdr:col>
      <xdr:colOff>358775</xdr:colOff>
      <xdr:row>35</xdr:row>
      <xdr:rowOff>80416</xdr:rowOff>
    </xdr:to>
    <xdr:sp macro="" textlink="">
      <xdr:nvSpPr>
        <xdr:cNvPr id="322" name="円/楕円 321"/>
        <xdr:cNvSpPr/>
      </xdr:nvSpPr>
      <xdr:spPr>
        <a:xfrm>
          <a:off x="7810500" y="59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96943</xdr:rowOff>
    </xdr:from>
    <xdr:ext cx="534377" cy="259045"/>
    <xdr:sp macro="" textlink="">
      <xdr:nvSpPr>
        <xdr:cNvPr id="323" name="テキスト ボックス 322"/>
        <xdr:cNvSpPr txBox="1"/>
      </xdr:nvSpPr>
      <xdr:spPr>
        <a:xfrm>
          <a:off x="7594111" y="575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55,168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103492</xdr:rowOff>
    </xdr:from>
    <xdr:to>
      <xdr:col>10</xdr:col>
      <xdr:colOff>155575</xdr:colOff>
      <xdr:row>35</xdr:row>
      <xdr:rowOff>33642</xdr:rowOff>
    </xdr:to>
    <xdr:sp macro="" textlink="">
      <xdr:nvSpPr>
        <xdr:cNvPr id="324" name="円/楕円 323"/>
        <xdr:cNvSpPr/>
      </xdr:nvSpPr>
      <xdr:spPr>
        <a:xfrm>
          <a:off x="6921500" y="59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50169</xdr:rowOff>
    </xdr:from>
    <xdr:ext cx="534377" cy="259045"/>
    <xdr:sp macro="" textlink="">
      <xdr:nvSpPr>
        <xdr:cNvPr id="325" name="テキスト ボックス 324"/>
        <xdr:cNvSpPr txBox="1"/>
      </xdr:nvSpPr>
      <xdr:spPr>
        <a:xfrm>
          <a:off x="6705111" y="57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11882</xdr:rowOff>
    </xdr:from>
    <xdr:to>
      <xdr:col>15</xdr:col>
      <xdr:colOff>180975</xdr:colOff>
      <xdr:row>57</xdr:row>
      <xdr:rowOff>54333</xdr:rowOff>
    </xdr:to>
    <xdr:cxnSp macro="">
      <xdr:nvCxnSpPr>
        <xdr:cNvPr id="354" name="直線コネクタ 353"/>
        <xdr:cNvCxnSpPr/>
      </xdr:nvCxnSpPr>
      <xdr:spPr>
        <a:xfrm>
          <a:off x="9639300" y="9784532"/>
          <a:ext cx="838200" cy="4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148996</xdr:rowOff>
    </xdr:from>
    <xdr:to>
      <xdr:col>14</xdr:col>
      <xdr:colOff>28575</xdr:colOff>
      <xdr:row>57</xdr:row>
      <xdr:rowOff>11882</xdr:rowOff>
    </xdr:to>
    <xdr:cxnSp macro="">
      <xdr:nvCxnSpPr>
        <xdr:cNvPr id="357" name="直線コネクタ 356"/>
        <xdr:cNvCxnSpPr/>
      </xdr:nvCxnSpPr>
      <xdr:spPr>
        <a:xfrm>
          <a:off x="8750300" y="9750196"/>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163261</xdr:rowOff>
    </xdr:from>
    <xdr:to>
      <xdr:col>12</xdr:col>
      <xdr:colOff>511175</xdr:colOff>
      <xdr:row>56</xdr:row>
      <xdr:rowOff>148996</xdr:rowOff>
    </xdr:to>
    <xdr:cxnSp macro="">
      <xdr:nvCxnSpPr>
        <xdr:cNvPr id="360" name="直線コネクタ 359"/>
        <xdr:cNvCxnSpPr/>
      </xdr:nvCxnSpPr>
      <xdr:spPr>
        <a:xfrm>
          <a:off x="7861300" y="9593011"/>
          <a:ext cx="889000" cy="15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163261</xdr:rowOff>
    </xdr:from>
    <xdr:to>
      <xdr:col>11</xdr:col>
      <xdr:colOff>307975</xdr:colOff>
      <xdr:row>56</xdr:row>
      <xdr:rowOff>88844</xdr:rowOff>
    </xdr:to>
    <xdr:cxnSp macro="">
      <xdr:nvCxnSpPr>
        <xdr:cNvPr id="363" name="直線コネクタ 362"/>
        <xdr:cNvCxnSpPr/>
      </xdr:nvCxnSpPr>
      <xdr:spPr>
        <a:xfrm flipV="1">
          <a:off x="6972300" y="9593011"/>
          <a:ext cx="889000" cy="9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3533</xdr:rowOff>
    </xdr:from>
    <xdr:to>
      <xdr:col>15</xdr:col>
      <xdr:colOff>231775</xdr:colOff>
      <xdr:row>57</xdr:row>
      <xdr:rowOff>105133</xdr:rowOff>
    </xdr:to>
    <xdr:sp macro="" textlink="">
      <xdr:nvSpPr>
        <xdr:cNvPr id="373" name="円/楕円 372"/>
        <xdr:cNvSpPr/>
      </xdr:nvSpPr>
      <xdr:spPr>
        <a:xfrm>
          <a:off x="10426700" y="977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153410</xdr:rowOff>
    </xdr:from>
    <xdr:ext cx="534377" cy="259045"/>
    <xdr:sp macro="" textlink="">
      <xdr:nvSpPr>
        <xdr:cNvPr id="374" name="普通建設事業費該当値テキスト"/>
        <xdr:cNvSpPr txBox="1"/>
      </xdr:nvSpPr>
      <xdr:spPr>
        <a:xfrm>
          <a:off x="10528300"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43,703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132532</xdr:rowOff>
    </xdr:from>
    <xdr:to>
      <xdr:col>14</xdr:col>
      <xdr:colOff>79375</xdr:colOff>
      <xdr:row>57</xdr:row>
      <xdr:rowOff>62682</xdr:rowOff>
    </xdr:to>
    <xdr:sp macro="" textlink="">
      <xdr:nvSpPr>
        <xdr:cNvPr id="375" name="円/楕円 374"/>
        <xdr:cNvSpPr/>
      </xdr:nvSpPr>
      <xdr:spPr>
        <a:xfrm>
          <a:off x="9588500" y="973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53809</xdr:rowOff>
    </xdr:from>
    <xdr:ext cx="534377" cy="259045"/>
    <xdr:sp macro="" textlink="">
      <xdr:nvSpPr>
        <xdr:cNvPr id="376" name="テキスト ボックス 375"/>
        <xdr:cNvSpPr txBox="1"/>
      </xdr:nvSpPr>
      <xdr:spPr>
        <a:xfrm>
          <a:off x="9372111" y="982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98196</xdr:rowOff>
    </xdr:from>
    <xdr:to>
      <xdr:col>12</xdr:col>
      <xdr:colOff>561975</xdr:colOff>
      <xdr:row>57</xdr:row>
      <xdr:rowOff>28346</xdr:rowOff>
    </xdr:to>
    <xdr:sp macro="" textlink="">
      <xdr:nvSpPr>
        <xdr:cNvPr id="377" name="円/楕円 376"/>
        <xdr:cNvSpPr/>
      </xdr:nvSpPr>
      <xdr:spPr>
        <a:xfrm>
          <a:off x="8699500" y="96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19473</xdr:rowOff>
    </xdr:from>
    <xdr:ext cx="534377" cy="259045"/>
    <xdr:sp macro="" textlink="">
      <xdr:nvSpPr>
        <xdr:cNvPr id="378" name="テキスト ボックス 377"/>
        <xdr:cNvSpPr txBox="1"/>
      </xdr:nvSpPr>
      <xdr:spPr>
        <a:xfrm>
          <a:off x="8483111" y="979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112461</xdr:rowOff>
    </xdr:from>
    <xdr:to>
      <xdr:col>11</xdr:col>
      <xdr:colOff>358775</xdr:colOff>
      <xdr:row>56</xdr:row>
      <xdr:rowOff>42611</xdr:rowOff>
    </xdr:to>
    <xdr:sp macro="" textlink="">
      <xdr:nvSpPr>
        <xdr:cNvPr id="379" name="円/楕円 378"/>
        <xdr:cNvSpPr/>
      </xdr:nvSpPr>
      <xdr:spPr>
        <a:xfrm>
          <a:off x="7810500" y="954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59138</xdr:rowOff>
    </xdr:from>
    <xdr:ext cx="534377" cy="259045"/>
    <xdr:sp macro="" textlink="">
      <xdr:nvSpPr>
        <xdr:cNvPr id="380" name="テキスト ボックス 379"/>
        <xdr:cNvSpPr txBox="1"/>
      </xdr:nvSpPr>
      <xdr:spPr>
        <a:xfrm>
          <a:off x="7594111" y="93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74,408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38044</xdr:rowOff>
    </xdr:from>
    <xdr:to>
      <xdr:col>10</xdr:col>
      <xdr:colOff>155575</xdr:colOff>
      <xdr:row>56</xdr:row>
      <xdr:rowOff>139644</xdr:rowOff>
    </xdr:to>
    <xdr:sp macro="" textlink="">
      <xdr:nvSpPr>
        <xdr:cNvPr id="381" name="円/楕円 380"/>
        <xdr:cNvSpPr/>
      </xdr:nvSpPr>
      <xdr:spPr>
        <a:xfrm>
          <a:off x="6921500" y="963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156171</xdr:rowOff>
    </xdr:from>
    <xdr:ext cx="534377" cy="259045"/>
    <xdr:sp macro="" textlink="">
      <xdr:nvSpPr>
        <xdr:cNvPr id="382" name="テキスト ボックス 381"/>
        <xdr:cNvSpPr txBox="1"/>
      </xdr:nvSpPr>
      <xdr:spPr>
        <a:xfrm>
          <a:off x="6705111" y="941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4674</xdr:rowOff>
    </xdr:from>
    <xdr:to>
      <xdr:col>15</xdr:col>
      <xdr:colOff>180975</xdr:colOff>
      <xdr:row>77</xdr:row>
      <xdr:rowOff>84798</xdr:rowOff>
    </xdr:to>
    <xdr:cxnSp macro="">
      <xdr:nvCxnSpPr>
        <xdr:cNvPr id="411" name="直線コネクタ 410"/>
        <xdr:cNvCxnSpPr/>
      </xdr:nvCxnSpPr>
      <xdr:spPr>
        <a:xfrm>
          <a:off x="9639300" y="13034874"/>
          <a:ext cx="838200" cy="25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4674</xdr:rowOff>
    </xdr:from>
    <xdr:to>
      <xdr:col>14</xdr:col>
      <xdr:colOff>28575</xdr:colOff>
      <xdr:row>77</xdr:row>
      <xdr:rowOff>58947</xdr:rowOff>
    </xdr:to>
    <xdr:cxnSp macro="">
      <xdr:nvCxnSpPr>
        <xdr:cNvPr id="414" name="直線コネクタ 413"/>
        <xdr:cNvCxnSpPr/>
      </xdr:nvCxnSpPr>
      <xdr:spPr>
        <a:xfrm flipV="1">
          <a:off x="8750300" y="13034874"/>
          <a:ext cx="889000" cy="22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33998</xdr:rowOff>
    </xdr:from>
    <xdr:to>
      <xdr:col>15</xdr:col>
      <xdr:colOff>231775</xdr:colOff>
      <xdr:row>77</xdr:row>
      <xdr:rowOff>135598</xdr:rowOff>
    </xdr:to>
    <xdr:sp macro="" textlink="">
      <xdr:nvSpPr>
        <xdr:cNvPr id="424" name="円/楕円 423"/>
        <xdr:cNvSpPr/>
      </xdr:nvSpPr>
      <xdr:spPr>
        <a:xfrm>
          <a:off x="10426700" y="132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12425</xdr:rowOff>
    </xdr:from>
    <xdr:ext cx="534377" cy="259045"/>
    <xdr:sp macro="" textlink="">
      <xdr:nvSpPr>
        <xdr:cNvPr id="425" name="普通建設事業費 （ うち新規整備　）該当値テキスト"/>
        <xdr:cNvSpPr txBox="1"/>
      </xdr:nvSpPr>
      <xdr:spPr>
        <a:xfrm>
          <a:off x="10528300" y="132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15,882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125323</xdr:rowOff>
    </xdr:from>
    <xdr:to>
      <xdr:col>14</xdr:col>
      <xdr:colOff>79375</xdr:colOff>
      <xdr:row>76</xdr:row>
      <xdr:rowOff>55473</xdr:rowOff>
    </xdr:to>
    <xdr:sp macro="" textlink="">
      <xdr:nvSpPr>
        <xdr:cNvPr id="426" name="円/楕円 425"/>
        <xdr:cNvSpPr/>
      </xdr:nvSpPr>
      <xdr:spPr>
        <a:xfrm>
          <a:off x="9588500" y="129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46601</xdr:rowOff>
    </xdr:from>
    <xdr:ext cx="534377" cy="259045"/>
    <xdr:sp macro="" textlink="">
      <xdr:nvSpPr>
        <xdr:cNvPr id="427" name="テキスト ボックス 426"/>
        <xdr:cNvSpPr txBox="1"/>
      </xdr:nvSpPr>
      <xdr:spPr>
        <a:xfrm>
          <a:off x="9372111" y="130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8147</xdr:rowOff>
    </xdr:from>
    <xdr:to>
      <xdr:col>12</xdr:col>
      <xdr:colOff>561975</xdr:colOff>
      <xdr:row>77</xdr:row>
      <xdr:rowOff>109747</xdr:rowOff>
    </xdr:to>
    <xdr:sp macro="" textlink="">
      <xdr:nvSpPr>
        <xdr:cNvPr id="428" name="円/楕円 427"/>
        <xdr:cNvSpPr/>
      </xdr:nvSpPr>
      <xdr:spPr>
        <a:xfrm>
          <a:off x="8699500" y="132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100874</xdr:rowOff>
    </xdr:from>
    <xdr:ext cx="534377" cy="259045"/>
    <xdr:sp macro="" textlink="">
      <xdr:nvSpPr>
        <xdr:cNvPr id="429" name="テキスト ボックス 428"/>
        <xdr:cNvSpPr txBox="1"/>
      </xdr:nvSpPr>
      <xdr:spPr>
        <a:xfrm>
          <a:off x="8483111" y="133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140195</xdr:rowOff>
    </xdr:from>
    <xdr:to>
      <xdr:col>15</xdr:col>
      <xdr:colOff>180975</xdr:colOff>
      <xdr:row>98</xdr:row>
      <xdr:rowOff>67233</xdr:rowOff>
    </xdr:to>
    <xdr:cxnSp macro="">
      <xdr:nvCxnSpPr>
        <xdr:cNvPr id="458" name="直線コネクタ 457"/>
        <xdr:cNvCxnSpPr/>
      </xdr:nvCxnSpPr>
      <xdr:spPr>
        <a:xfrm flipV="1">
          <a:off x="9639300" y="16770845"/>
          <a:ext cx="838200" cy="9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77800</xdr:rowOff>
    </xdr:from>
    <xdr:to>
      <xdr:col>14</xdr:col>
      <xdr:colOff>28575</xdr:colOff>
      <xdr:row>98</xdr:row>
      <xdr:rowOff>67233</xdr:rowOff>
    </xdr:to>
    <xdr:cxnSp macro="">
      <xdr:nvCxnSpPr>
        <xdr:cNvPr id="461" name="直線コネクタ 460"/>
        <xdr:cNvCxnSpPr/>
      </xdr:nvCxnSpPr>
      <xdr:spPr>
        <a:xfrm>
          <a:off x="8750300" y="16708450"/>
          <a:ext cx="889000" cy="1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89395</xdr:rowOff>
    </xdr:from>
    <xdr:to>
      <xdr:col>15</xdr:col>
      <xdr:colOff>231775</xdr:colOff>
      <xdr:row>98</xdr:row>
      <xdr:rowOff>19545</xdr:rowOff>
    </xdr:to>
    <xdr:sp macro="" textlink="">
      <xdr:nvSpPr>
        <xdr:cNvPr id="471" name="円/楕円 470"/>
        <xdr:cNvSpPr/>
      </xdr:nvSpPr>
      <xdr:spPr>
        <a:xfrm>
          <a:off x="10426700" y="167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67822</xdr:rowOff>
    </xdr:from>
    <xdr:ext cx="534377" cy="259045"/>
    <xdr:sp macro="" textlink="">
      <xdr:nvSpPr>
        <xdr:cNvPr id="472" name="普通建設事業費 （ うち更新整備　）該当値テキスト"/>
        <xdr:cNvSpPr txBox="1"/>
      </xdr:nvSpPr>
      <xdr:spPr>
        <a:xfrm>
          <a:off x="10528300" y="1669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16433</xdr:rowOff>
    </xdr:from>
    <xdr:to>
      <xdr:col>14</xdr:col>
      <xdr:colOff>79375</xdr:colOff>
      <xdr:row>98</xdr:row>
      <xdr:rowOff>118033</xdr:rowOff>
    </xdr:to>
    <xdr:sp macro="" textlink="">
      <xdr:nvSpPr>
        <xdr:cNvPr id="473" name="円/楕円 472"/>
        <xdr:cNvSpPr/>
      </xdr:nvSpPr>
      <xdr:spPr>
        <a:xfrm>
          <a:off x="9588500" y="168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109160</xdr:rowOff>
    </xdr:from>
    <xdr:ext cx="534377" cy="259045"/>
    <xdr:sp macro="" textlink="">
      <xdr:nvSpPr>
        <xdr:cNvPr id="474" name="テキスト ボックス 473"/>
        <xdr:cNvSpPr txBox="1"/>
      </xdr:nvSpPr>
      <xdr:spPr>
        <a:xfrm>
          <a:off x="9372111" y="1691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27000</xdr:rowOff>
    </xdr:from>
    <xdr:to>
      <xdr:col>12</xdr:col>
      <xdr:colOff>561975</xdr:colOff>
      <xdr:row>97</xdr:row>
      <xdr:rowOff>128600</xdr:rowOff>
    </xdr:to>
    <xdr:sp macro="" textlink="">
      <xdr:nvSpPr>
        <xdr:cNvPr id="475" name="円/楕円 474"/>
        <xdr:cNvSpPr/>
      </xdr:nvSpPr>
      <xdr:spPr>
        <a:xfrm>
          <a:off x="8699500" y="166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119727</xdr:rowOff>
    </xdr:from>
    <xdr:ext cx="534377" cy="259045"/>
    <xdr:sp macro="" textlink="">
      <xdr:nvSpPr>
        <xdr:cNvPr id="476" name="テキスト ボックス 475"/>
        <xdr:cNvSpPr txBox="1"/>
      </xdr:nvSpPr>
      <xdr:spPr>
        <a:xfrm>
          <a:off x="8483111" y="1675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123241</xdr:rowOff>
    </xdr:from>
    <xdr:to>
      <xdr:col>23</xdr:col>
      <xdr:colOff>517525</xdr:colOff>
      <xdr:row>38</xdr:row>
      <xdr:rowOff>6312</xdr:rowOff>
    </xdr:to>
    <xdr:cxnSp macro="">
      <xdr:nvCxnSpPr>
        <xdr:cNvPr id="503" name="直線コネクタ 502"/>
        <xdr:cNvCxnSpPr/>
      </xdr:nvCxnSpPr>
      <xdr:spPr>
        <a:xfrm flipV="1">
          <a:off x="15481300" y="5952541"/>
          <a:ext cx="838200" cy="56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9628</xdr:rowOff>
    </xdr:from>
    <xdr:ext cx="469744" cy="259045"/>
    <xdr:sp macro="" textlink="">
      <xdr:nvSpPr>
        <xdr:cNvPr id="504" name="災害復旧事業費平均値テキスト"/>
        <xdr:cNvSpPr txBox="1"/>
      </xdr:nvSpPr>
      <xdr:spPr>
        <a:xfrm>
          <a:off x="16370300" y="652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6312</xdr:rowOff>
    </xdr:from>
    <xdr:to>
      <xdr:col>22</xdr:col>
      <xdr:colOff>365125</xdr:colOff>
      <xdr:row>38</xdr:row>
      <xdr:rowOff>126716</xdr:rowOff>
    </xdr:to>
    <xdr:cxnSp macro="">
      <xdr:nvCxnSpPr>
        <xdr:cNvPr id="506" name="直線コネクタ 505"/>
        <xdr:cNvCxnSpPr/>
      </xdr:nvCxnSpPr>
      <xdr:spPr>
        <a:xfrm flipV="1">
          <a:off x="14592300" y="6521412"/>
          <a:ext cx="889000" cy="12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115903</xdr:rowOff>
    </xdr:from>
    <xdr:to>
      <xdr:col>21</xdr:col>
      <xdr:colOff>161925</xdr:colOff>
      <xdr:row>38</xdr:row>
      <xdr:rowOff>126716</xdr:rowOff>
    </xdr:to>
    <xdr:cxnSp macro="">
      <xdr:nvCxnSpPr>
        <xdr:cNvPr id="509" name="直線コネクタ 508"/>
        <xdr:cNvCxnSpPr/>
      </xdr:nvCxnSpPr>
      <xdr:spPr>
        <a:xfrm>
          <a:off x="13703300" y="6631003"/>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101592</xdr:rowOff>
    </xdr:from>
    <xdr:to>
      <xdr:col>19</xdr:col>
      <xdr:colOff>644525</xdr:colOff>
      <xdr:row>38</xdr:row>
      <xdr:rowOff>115903</xdr:rowOff>
    </xdr:to>
    <xdr:cxnSp macro="">
      <xdr:nvCxnSpPr>
        <xdr:cNvPr id="512" name="直線コネクタ 511"/>
        <xdr:cNvCxnSpPr/>
      </xdr:nvCxnSpPr>
      <xdr:spPr>
        <a:xfrm>
          <a:off x="12814300" y="6616692"/>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72441</xdr:rowOff>
    </xdr:from>
    <xdr:to>
      <xdr:col>23</xdr:col>
      <xdr:colOff>568325</xdr:colOff>
      <xdr:row>35</xdr:row>
      <xdr:rowOff>2591</xdr:rowOff>
    </xdr:to>
    <xdr:sp macro="" textlink="">
      <xdr:nvSpPr>
        <xdr:cNvPr id="522" name="円/楕円 521"/>
        <xdr:cNvSpPr/>
      </xdr:nvSpPr>
      <xdr:spPr>
        <a:xfrm>
          <a:off x="16268700" y="59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95318</xdr:rowOff>
    </xdr:from>
    <xdr:ext cx="534377" cy="259045"/>
    <xdr:sp macro="" textlink="">
      <xdr:nvSpPr>
        <xdr:cNvPr id="523" name="災害復旧事業費該当値テキスト"/>
        <xdr:cNvSpPr txBox="1"/>
      </xdr:nvSpPr>
      <xdr:spPr>
        <a:xfrm>
          <a:off x="16370300" y="575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30,720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126962</xdr:rowOff>
    </xdr:from>
    <xdr:to>
      <xdr:col>22</xdr:col>
      <xdr:colOff>415925</xdr:colOff>
      <xdr:row>38</xdr:row>
      <xdr:rowOff>57112</xdr:rowOff>
    </xdr:to>
    <xdr:sp macro="" textlink="">
      <xdr:nvSpPr>
        <xdr:cNvPr id="524" name="円/楕円 523"/>
        <xdr:cNvSpPr/>
      </xdr:nvSpPr>
      <xdr:spPr>
        <a:xfrm>
          <a:off x="15430500" y="64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48239</xdr:rowOff>
    </xdr:from>
    <xdr:ext cx="469744" cy="259045"/>
    <xdr:sp macro="" textlink="">
      <xdr:nvSpPr>
        <xdr:cNvPr id="525" name="テキスト ボックス 524"/>
        <xdr:cNvSpPr txBox="1"/>
      </xdr:nvSpPr>
      <xdr:spPr>
        <a:xfrm>
          <a:off x="15246427" y="656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75916</xdr:rowOff>
    </xdr:from>
    <xdr:to>
      <xdr:col>21</xdr:col>
      <xdr:colOff>212725</xdr:colOff>
      <xdr:row>39</xdr:row>
      <xdr:rowOff>6066</xdr:rowOff>
    </xdr:to>
    <xdr:sp macro="" textlink="">
      <xdr:nvSpPr>
        <xdr:cNvPr id="526" name="円/楕円 525"/>
        <xdr:cNvSpPr/>
      </xdr:nvSpPr>
      <xdr:spPr>
        <a:xfrm>
          <a:off x="14541500" y="659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168643</xdr:rowOff>
    </xdr:from>
    <xdr:ext cx="378565" cy="259045"/>
    <xdr:sp macro="" textlink="">
      <xdr:nvSpPr>
        <xdr:cNvPr id="527" name="テキスト ボックス 526"/>
        <xdr:cNvSpPr txBox="1"/>
      </xdr:nvSpPr>
      <xdr:spPr>
        <a:xfrm>
          <a:off x="14403017" y="668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65103</xdr:rowOff>
    </xdr:from>
    <xdr:to>
      <xdr:col>20</xdr:col>
      <xdr:colOff>9525</xdr:colOff>
      <xdr:row>38</xdr:row>
      <xdr:rowOff>166703</xdr:rowOff>
    </xdr:to>
    <xdr:sp macro="" textlink="">
      <xdr:nvSpPr>
        <xdr:cNvPr id="528" name="円/楕円 527"/>
        <xdr:cNvSpPr/>
      </xdr:nvSpPr>
      <xdr:spPr>
        <a:xfrm>
          <a:off x="13652500" y="658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157830</xdr:rowOff>
    </xdr:from>
    <xdr:ext cx="469744" cy="259045"/>
    <xdr:sp macro="" textlink="">
      <xdr:nvSpPr>
        <xdr:cNvPr id="529" name="テキスト ボックス 528"/>
        <xdr:cNvSpPr txBox="1"/>
      </xdr:nvSpPr>
      <xdr:spPr>
        <a:xfrm>
          <a:off x="13468427" y="667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50792</xdr:rowOff>
    </xdr:from>
    <xdr:to>
      <xdr:col>18</xdr:col>
      <xdr:colOff>492125</xdr:colOff>
      <xdr:row>38</xdr:row>
      <xdr:rowOff>152392</xdr:rowOff>
    </xdr:to>
    <xdr:sp macro="" textlink="">
      <xdr:nvSpPr>
        <xdr:cNvPr id="530" name="円/楕円 529"/>
        <xdr:cNvSpPr/>
      </xdr:nvSpPr>
      <xdr:spPr>
        <a:xfrm>
          <a:off x="12763500" y="656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143519</xdr:rowOff>
    </xdr:from>
    <xdr:ext cx="469744" cy="259045"/>
    <xdr:sp macro="" textlink="">
      <xdr:nvSpPr>
        <xdr:cNvPr id="531" name="テキスト ボックス 530"/>
        <xdr:cNvSpPr txBox="1"/>
      </xdr:nvSpPr>
      <xdr:spPr>
        <a:xfrm>
          <a:off x="12579427" y="665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154153</xdr:rowOff>
    </xdr:from>
    <xdr:to>
      <xdr:col>23</xdr:col>
      <xdr:colOff>517525</xdr:colOff>
      <xdr:row>74</xdr:row>
      <xdr:rowOff>24371</xdr:rowOff>
    </xdr:to>
    <xdr:cxnSp macro="">
      <xdr:nvCxnSpPr>
        <xdr:cNvPr id="609" name="直線コネクタ 608"/>
        <xdr:cNvCxnSpPr/>
      </xdr:nvCxnSpPr>
      <xdr:spPr>
        <a:xfrm>
          <a:off x="15481300" y="12670003"/>
          <a:ext cx="838200" cy="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154153</xdr:rowOff>
    </xdr:from>
    <xdr:to>
      <xdr:col>22</xdr:col>
      <xdr:colOff>365125</xdr:colOff>
      <xdr:row>74</xdr:row>
      <xdr:rowOff>140780</xdr:rowOff>
    </xdr:to>
    <xdr:cxnSp macro="">
      <xdr:nvCxnSpPr>
        <xdr:cNvPr id="612" name="直線コネクタ 611"/>
        <xdr:cNvCxnSpPr/>
      </xdr:nvCxnSpPr>
      <xdr:spPr>
        <a:xfrm flipV="1">
          <a:off x="14592300" y="12670003"/>
          <a:ext cx="889000" cy="1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140780</xdr:rowOff>
    </xdr:from>
    <xdr:to>
      <xdr:col>21</xdr:col>
      <xdr:colOff>161925</xdr:colOff>
      <xdr:row>74</xdr:row>
      <xdr:rowOff>155156</xdr:rowOff>
    </xdr:to>
    <xdr:cxnSp macro="">
      <xdr:nvCxnSpPr>
        <xdr:cNvPr id="615" name="直線コネクタ 614"/>
        <xdr:cNvCxnSpPr/>
      </xdr:nvCxnSpPr>
      <xdr:spPr>
        <a:xfrm flipV="1">
          <a:off x="13703300" y="12828080"/>
          <a:ext cx="889000" cy="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147218</xdr:rowOff>
    </xdr:from>
    <xdr:to>
      <xdr:col>19</xdr:col>
      <xdr:colOff>644525</xdr:colOff>
      <xdr:row>74</xdr:row>
      <xdr:rowOff>155156</xdr:rowOff>
    </xdr:to>
    <xdr:cxnSp macro="">
      <xdr:nvCxnSpPr>
        <xdr:cNvPr id="618" name="直線コネクタ 617"/>
        <xdr:cNvCxnSpPr/>
      </xdr:nvCxnSpPr>
      <xdr:spPr>
        <a:xfrm>
          <a:off x="12814300" y="12834518"/>
          <a:ext cx="8890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145021</xdr:rowOff>
    </xdr:from>
    <xdr:to>
      <xdr:col>23</xdr:col>
      <xdr:colOff>568325</xdr:colOff>
      <xdr:row>74</xdr:row>
      <xdr:rowOff>75171</xdr:rowOff>
    </xdr:to>
    <xdr:sp macro="" textlink="">
      <xdr:nvSpPr>
        <xdr:cNvPr id="628" name="円/楕円 627"/>
        <xdr:cNvSpPr/>
      </xdr:nvSpPr>
      <xdr:spPr>
        <a:xfrm>
          <a:off x="16268700" y="126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167898</xdr:rowOff>
    </xdr:from>
    <xdr:ext cx="534377" cy="259045"/>
    <xdr:sp macro="" textlink="">
      <xdr:nvSpPr>
        <xdr:cNvPr id="629" name="公債費該当値テキスト"/>
        <xdr:cNvSpPr txBox="1"/>
      </xdr:nvSpPr>
      <xdr:spPr>
        <a:xfrm>
          <a:off x="16370300" y="1251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69,081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103353</xdr:rowOff>
    </xdr:from>
    <xdr:to>
      <xdr:col>22</xdr:col>
      <xdr:colOff>415925</xdr:colOff>
      <xdr:row>74</xdr:row>
      <xdr:rowOff>33503</xdr:rowOff>
    </xdr:to>
    <xdr:sp macro="" textlink="">
      <xdr:nvSpPr>
        <xdr:cNvPr id="630" name="円/楕円 629"/>
        <xdr:cNvSpPr/>
      </xdr:nvSpPr>
      <xdr:spPr>
        <a:xfrm>
          <a:off x="15430500" y="1261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50030</xdr:rowOff>
    </xdr:from>
    <xdr:ext cx="534377" cy="259045"/>
    <xdr:sp macro="" textlink="">
      <xdr:nvSpPr>
        <xdr:cNvPr id="631" name="テキスト ボックス 630"/>
        <xdr:cNvSpPr txBox="1"/>
      </xdr:nvSpPr>
      <xdr:spPr>
        <a:xfrm>
          <a:off x="15214111" y="1239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72,362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89980</xdr:rowOff>
    </xdr:from>
    <xdr:to>
      <xdr:col>21</xdr:col>
      <xdr:colOff>212725</xdr:colOff>
      <xdr:row>75</xdr:row>
      <xdr:rowOff>20130</xdr:rowOff>
    </xdr:to>
    <xdr:sp macro="" textlink="">
      <xdr:nvSpPr>
        <xdr:cNvPr id="632" name="円/楕円 631"/>
        <xdr:cNvSpPr/>
      </xdr:nvSpPr>
      <xdr:spPr>
        <a:xfrm>
          <a:off x="14541500" y="127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36657</xdr:rowOff>
    </xdr:from>
    <xdr:ext cx="534377" cy="259045"/>
    <xdr:sp macro="" textlink="">
      <xdr:nvSpPr>
        <xdr:cNvPr id="633" name="テキスト ボックス 632"/>
        <xdr:cNvSpPr txBox="1"/>
      </xdr:nvSpPr>
      <xdr:spPr>
        <a:xfrm>
          <a:off x="14325111" y="1255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104356</xdr:rowOff>
    </xdr:from>
    <xdr:to>
      <xdr:col>20</xdr:col>
      <xdr:colOff>9525</xdr:colOff>
      <xdr:row>75</xdr:row>
      <xdr:rowOff>34506</xdr:rowOff>
    </xdr:to>
    <xdr:sp macro="" textlink="">
      <xdr:nvSpPr>
        <xdr:cNvPr id="634" name="円/楕円 633"/>
        <xdr:cNvSpPr/>
      </xdr:nvSpPr>
      <xdr:spPr>
        <a:xfrm>
          <a:off x="13652500" y="127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51033</xdr:rowOff>
    </xdr:from>
    <xdr:ext cx="534377" cy="259045"/>
    <xdr:sp macro="" textlink="">
      <xdr:nvSpPr>
        <xdr:cNvPr id="635" name="テキスト ボックス 634"/>
        <xdr:cNvSpPr txBox="1"/>
      </xdr:nvSpPr>
      <xdr:spPr>
        <a:xfrm>
          <a:off x="13436111" y="125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96418</xdr:rowOff>
    </xdr:from>
    <xdr:to>
      <xdr:col>18</xdr:col>
      <xdr:colOff>492125</xdr:colOff>
      <xdr:row>75</xdr:row>
      <xdr:rowOff>26568</xdr:rowOff>
    </xdr:to>
    <xdr:sp macro="" textlink="">
      <xdr:nvSpPr>
        <xdr:cNvPr id="636" name="円/楕円 635"/>
        <xdr:cNvSpPr/>
      </xdr:nvSpPr>
      <xdr:spPr>
        <a:xfrm>
          <a:off x="12763500" y="127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43095</xdr:rowOff>
    </xdr:from>
    <xdr:ext cx="534377" cy="259045"/>
    <xdr:sp macro="" textlink="">
      <xdr:nvSpPr>
        <xdr:cNvPr id="637" name="テキスト ボックス 636"/>
        <xdr:cNvSpPr txBox="1"/>
      </xdr:nvSpPr>
      <xdr:spPr>
        <a:xfrm>
          <a:off x="12547111" y="1255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58089</xdr:rowOff>
    </xdr:from>
    <xdr:to>
      <xdr:col>23</xdr:col>
      <xdr:colOff>517525</xdr:colOff>
      <xdr:row>99</xdr:row>
      <xdr:rowOff>5842</xdr:rowOff>
    </xdr:to>
    <xdr:cxnSp macro="">
      <xdr:nvCxnSpPr>
        <xdr:cNvPr id="666" name="直線コネクタ 665"/>
        <xdr:cNvCxnSpPr/>
      </xdr:nvCxnSpPr>
      <xdr:spPr>
        <a:xfrm>
          <a:off x="15481300" y="16860189"/>
          <a:ext cx="838200" cy="1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7886</xdr:rowOff>
    </xdr:from>
    <xdr:to>
      <xdr:col>22</xdr:col>
      <xdr:colOff>365125</xdr:colOff>
      <xdr:row>98</xdr:row>
      <xdr:rowOff>58089</xdr:rowOff>
    </xdr:to>
    <xdr:cxnSp macro="">
      <xdr:nvCxnSpPr>
        <xdr:cNvPr id="669" name="直線コネクタ 668"/>
        <xdr:cNvCxnSpPr/>
      </xdr:nvCxnSpPr>
      <xdr:spPr>
        <a:xfrm>
          <a:off x="14592300" y="16124186"/>
          <a:ext cx="889000" cy="73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7886</xdr:rowOff>
    </xdr:from>
    <xdr:to>
      <xdr:col>21</xdr:col>
      <xdr:colOff>161925</xdr:colOff>
      <xdr:row>97</xdr:row>
      <xdr:rowOff>57265</xdr:rowOff>
    </xdr:to>
    <xdr:cxnSp macro="">
      <xdr:nvCxnSpPr>
        <xdr:cNvPr id="672" name="直線コネクタ 671"/>
        <xdr:cNvCxnSpPr/>
      </xdr:nvCxnSpPr>
      <xdr:spPr>
        <a:xfrm flipV="1">
          <a:off x="13703300" y="16124186"/>
          <a:ext cx="889000" cy="56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4" name="テキスト ボックス 673"/>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57265</xdr:rowOff>
    </xdr:from>
    <xdr:to>
      <xdr:col>19</xdr:col>
      <xdr:colOff>644525</xdr:colOff>
      <xdr:row>98</xdr:row>
      <xdr:rowOff>112192</xdr:rowOff>
    </xdr:to>
    <xdr:cxnSp macro="">
      <xdr:nvCxnSpPr>
        <xdr:cNvPr id="675" name="直線コネクタ 674"/>
        <xdr:cNvCxnSpPr/>
      </xdr:nvCxnSpPr>
      <xdr:spPr>
        <a:xfrm flipV="1">
          <a:off x="12814300" y="16687915"/>
          <a:ext cx="889000" cy="22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126492</xdr:rowOff>
    </xdr:from>
    <xdr:to>
      <xdr:col>23</xdr:col>
      <xdr:colOff>568325</xdr:colOff>
      <xdr:row>99</xdr:row>
      <xdr:rowOff>56642</xdr:rowOff>
    </xdr:to>
    <xdr:sp macro="" textlink="">
      <xdr:nvSpPr>
        <xdr:cNvPr id="685" name="円/楕円 684"/>
        <xdr:cNvSpPr/>
      </xdr:nvSpPr>
      <xdr:spPr>
        <a:xfrm>
          <a:off x="16268700" y="1692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41419</xdr:rowOff>
    </xdr:from>
    <xdr:ext cx="469744" cy="259045"/>
    <xdr:sp macro="" textlink="">
      <xdr:nvSpPr>
        <xdr:cNvPr id="686" name="積立金該当値テキスト"/>
        <xdr:cNvSpPr txBox="1"/>
      </xdr:nvSpPr>
      <xdr:spPr>
        <a:xfrm>
          <a:off x="16370300" y="1684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7289</xdr:rowOff>
    </xdr:from>
    <xdr:to>
      <xdr:col>22</xdr:col>
      <xdr:colOff>415925</xdr:colOff>
      <xdr:row>98</xdr:row>
      <xdr:rowOff>108889</xdr:rowOff>
    </xdr:to>
    <xdr:sp macro="" textlink="">
      <xdr:nvSpPr>
        <xdr:cNvPr id="687" name="円/楕円 686"/>
        <xdr:cNvSpPr/>
      </xdr:nvSpPr>
      <xdr:spPr>
        <a:xfrm>
          <a:off x="15430500" y="168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100016</xdr:rowOff>
    </xdr:from>
    <xdr:ext cx="534377" cy="259045"/>
    <xdr:sp macro="" textlink="">
      <xdr:nvSpPr>
        <xdr:cNvPr id="688" name="テキスト ボックス 687"/>
        <xdr:cNvSpPr txBox="1"/>
      </xdr:nvSpPr>
      <xdr:spPr>
        <a:xfrm>
          <a:off x="15214111" y="1690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128536</xdr:rowOff>
    </xdr:from>
    <xdr:to>
      <xdr:col>21</xdr:col>
      <xdr:colOff>212725</xdr:colOff>
      <xdr:row>94</xdr:row>
      <xdr:rowOff>58686</xdr:rowOff>
    </xdr:to>
    <xdr:sp macro="" textlink="">
      <xdr:nvSpPr>
        <xdr:cNvPr id="689" name="円/楕円 688"/>
        <xdr:cNvSpPr/>
      </xdr:nvSpPr>
      <xdr:spPr>
        <a:xfrm>
          <a:off x="14541500" y="16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75213</xdr:rowOff>
    </xdr:from>
    <xdr:ext cx="534377" cy="259045"/>
    <xdr:sp macro="" textlink="">
      <xdr:nvSpPr>
        <xdr:cNvPr id="690" name="テキスト ボックス 689"/>
        <xdr:cNvSpPr txBox="1"/>
      </xdr:nvSpPr>
      <xdr:spPr>
        <a:xfrm>
          <a:off x="14325111" y="158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6465</xdr:rowOff>
    </xdr:from>
    <xdr:to>
      <xdr:col>20</xdr:col>
      <xdr:colOff>9525</xdr:colOff>
      <xdr:row>97</xdr:row>
      <xdr:rowOff>108065</xdr:rowOff>
    </xdr:to>
    <xdr:sp macro="" textlink="">
      <xdr:nvSpPr>
        <xdr:cNvPr id="691" name="円/楕円 690"/>
        <xdr:cNvSpPr/>
      </xdr:nvSpPr>
      <xdr:spPr>
        <a:xfrm>
          <a:off x="13652500" y="166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124592</xdr:rowOff>
    </xdr:from>
    <xdr:ext cx="534377" cy="259045"/>
    <xdr:sp macro="" textlink="">
      <xdr:nvSpPr>
        <xdr:cNvPr id="692" name="テキスト ボックス 691"/>
        <xdr:cNvSpPr txBox="1"/>
      </xdr:nvSpPr>
      <xdr:spPr>
        <a:xfrm>
          <a:off x="13436111" y="1641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61392</xdr:rowOff>
    </xdr:from>
    <xdr:to>
      <xdr:col>18</xdr:col>
      <xdr:colOff>492125</xdr:colOff>
      <xdr:row>98</xdr:row>
      <xdr:rowOff>162992</xdr:rowOff>
    </xdr:to>
    <xdr:sp macro="" textlink="">
      <xdr:nvSpPr>
        <xdr:cNvPr id="693" name="円/楕円 692"/>
        <xdr:cNvSpPr/>
      </xdr:nvSpPr>
      <xdr:spPr>
        <a:xfrm>
          <a:off x="12763500" y="168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154119</xdr:rowOff>
    </xdr:from>
    <xdr:ext cx="469744" cy="259045"/>
    <xdr:sp macro="" textlink="">
      <xdr:nvSpPr>
        <xdr:cNvPr id="694" name="テキスト ボックス 693"/>
        <xdr:cNvSpPr txBox="1"/>
      </xdr:nvSpPr>
      <xdr:spPr>
        <a:xfrm>
          <a:off x="12579427" y="1695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54356</xdr:rowOff>
    </xdr:from>
    <xdr:to>
      <xdr:col>32</xdr:col>
      <xdr:colOff>187325</xdr:colOff>
      <xdr:row>37</xdr:row>
      <xdr:rowOff>70612</xdr:rowOff>
    </xdr:to>
    <xdr:cxnSp macro="">
      <xdr:nvCxnSpPr>
        <xdr:cNvPr id="723" name="直線コネクタ 722"/>
        <xdr:cNvCxnSpPr/>
      </xdr:nvCxnSpPr>
      <xdr:spPr>
        <a:xfrm>
          <a:off x="21323300" y="6398006"/>
          <a:ext cx="8382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96537</xdr:rowOff>
    </xdr:from>
    <xdr:ext cx="469744" cy="259045"/>
    <xdr:sp macro="" textlink="">
      <xdr:nvSpPr>
        <xdr:cNvPr id="724" name="投資及び出資金平均値テキスト"/>
        <xdr:cNvSpPr txBox="1"/>
      </xdr:nvSpPr>
      <xdr:spPr>
        <a:xfrm>
          <a:off x="22212300" y="644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54356</xdr:rowOff>
    </xdr:from>
    <xdr:to>
      <xdr:col>31</xdr:col>
      <xdr:colOff>34925</xdr:colOff>
      <xdr:row>37</xdr:row>
      <xdr:rowOff>91440</xdr:rowOff>
    </xdr:to>
    <xdr:cxnSp macro="">
      <xdr:nvCxnSpPr>
        <xdr:cNvPr id="726" name="直線コネクタ 725"/>
        <xdr:cNvCxnSpPr/>
      </xdr:nvCxnSpPr>
      <xdr:spPr>
        <a:xfrm flipV="1">
          <a:off x="20434300" y="6398006"/>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24528</xdr:rowOff>
    </xdr:from>
    <xdr:ext cx="469744" cy="259045"/>
    <xdr:sp macro="" textlink="">
      <xdr:nvSpPr>
        <xdr:cNvPr id="728" name="テキスト ボックス 727"/>
        <xdr:cNvSpPr txBox="1"/>
      </xdr:nvSpPr>
      <xdr:spPr>
        <a:xfrm>
          <a:off x="21088427"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91440</xdr:rowOff>
    </xdr:from>
    <xdr:to>
      <xdr:col>29</xdr:col>
      <xdr:colOff>517525</xdr:colOff>
      <xdr:row>39</xdr:row>
      <xdr:rowOff>4064</xdr:rowOff>
    </xdr:to>
    <xdr:cxnSp macro="">
      <xdr:nvCxnSpPr>
        <xdr:cNvPr id="729" name="直線コネクタ 728"/>
        <xdr:cNvCxnSpPr/>
      </xdr:nvCxnSpPr>
      <xdr:spPr>
        <a:xfrm flipV="1">
          <a:off x="19545300" y="6435090"/>
          <a:ext cx="889000" cy="25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99712</xdr:rowOff>
    </xdr:from>
    <xdr:ext cx="469744" cy="259045"/>
    <xdr:sp macro="" textlink="">
      <xdr:nvSpPr>
        <xdr:cNvPr id="731" name="テキスト ボックス 730"/>
        <xdr:cNvSpPr txBox="1"/>
      </xdr:nvSpPr>
      <xdr:spPr>
        <a:xfrm>
          <a:off x="20199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4064</xdr:rowOff>
    </xdr:from>
    <xdr:to>
      <xdr:col>28</xdr:col>
      <xdr:colOff>314325</xdr:colOff>
      <xdr:row>39</xdr:row>
      <xdr:rowOff>10287</xdr:rowOff>
    </xdr:to>
    <xdr:cxnSp macro="">
      <xdr:nvCxnSpPr>
        <xdr:cNvPr id="732" name="直線コネクタ 731"/>
        <xdr:cNvCxnSpPr/>
      </xdr:nvCxnSpPr>
      <xdr:spPr>
        <a:xfrm flipV="1">
          <a:off x="18656300" y="6690614"/>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19812</xdr:rowOff>
    </xdr:from>
    <xdr:to>
      <xdr:col>32</xdr:col>
      <xdr:colOff>238125</xdr:colOff>
      <xdr:row>37</xdr:row>
      <xdr:rowOff>121412</xdr:rowOff>
    </xdr:to>
    <xdr:sp macro="" textlink="">
      <xdr:nvSpPr>
        <xdr:cNvPr id="742" name="円/楕円 741"/>
        <xdr:cNvSpPr/>
      </xdr:nvSpPr>
      <xdr:spPr>
        <a:xfrm>
          <a:off x="22110700" y="636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42689</xdr:rowOff>
    </xdr:from>
    <xdr:ext cx="469744" cy="259045"/>
    <xdr:sp macro="" textlink="">
      <xdr:nvSpPr>
        <xdr:cNvPr id="743" name="投資及び出資金該当値テキスト"/>
        <xdr:cNvSpPr txBox="1"/>
      </xdr:nvSpPr>
      <xdr:spPr>
        <a:xfrm>
          <a:off x="22212300" y="621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3556</xdr:rowOff>
    </xdr:from>
    <xdr:to>
      <xdr:col>31</xdr:col>
      <xdr:colOff>85725</xdr:colOff>
      <xdr:row>37</xdr:row>
      <xdr:rowOff>105156</xdr:rowOff>
    </xdr:to>
    <xdr:sp macro="" textlink="">
      <xdr:nvSpPr>
        <xdr:cNvPr id="744" name="円/楕円 743"/>
        <xdr:cNvSpPr/>
      </xdr:nvSpPr>
      <xdr:spPr>
        <a:xfrm>
          <a:off x="21272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121683</xdr:rowOff>
    </xdr:from>
    <xdr:ext cx="469744" cy="259045"/>
    <xdr:sp macro="" textlink="">
      <xdr:nvSpPr>
        <xdr:cNvPr id="745" name="テキスト ボックス 744"/>
        <xdr:cNvSpPr txBox="1"/>
      </xdr:nvSpPr>
      <xdr:spPr>
        <a:xfrm>
          <a:off x="21088427" y="61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40640</xdr:rowOff>
    </xdr:from>
    <xdr:to>
      <xdr:col>29</xdr:col>
      <xdr:colOff>568325</xdr:colOff>
      <xdr:row>37</xdr:row>
      <xdr:rowOff>142240</xdr:rowOff>
    </xdr:to>
    <xdr:sp macro="" textlink="">
      <xdr:nvSpPr>
        <xdr:cNvPr id="746" name="円/楕円 745"/>
        <xdr:cNvSpPr/>
      </xdr:nvSpPr>
      <xdr:spPr>
        <a:xfrm>
          <a:off x="20383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158767</xdr:rowOff>
    </xdr:from>
    <xdr:ext cx="469744" cy="259045"/>
    <xdr:sp macro="" textlink="">
      <xdr:nvSpPr>
        <xdr:cNvPr id="747" name="テキスト ボックス 746"/>
        <xdr:cNvSpPr txBox="1"/>
      </xdr:nvSpPr>
      <xdr:spPr>
        <a:xfrm>
          <a:off x="201994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124714</xdr:rowOff>
    </xdr:from>
    <xdr:to>
      <xdr:col>28</xdr:col>
      <xdr:colOff>365125</xdr:colOff>
      <xdr:row>39</xdr:row>
      <xdr:rowOff>54864</xdr:rowOff>
    </xdr:to>
    <xdr:sp macro="" textlink="">
      <xdr:nvSpPr>
        <xdr:cNvPr id="748" name="円/楕円 747"/>
        <xdr:cNvSpPr/>
      </xdr:nvSpPr>
      <xdr:spPr>
        <a:xfrm>
          <a:off x="19494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45991</xdr:rowOff>
    </xdr:from>
    <xdr:ext cx="378565" cy="259045"/>
    <xdr:sp macro="" textlink="">
      <xdr:nvSpPr>
        <xdr:cNvPr id="749" name="テキスト ボックス 748"/>
        <xdr:cNvSpPr txBox="1"/>
      </xdr:nvSpPr>
      <xdr:spPr>
        <a:xfrm>
          <a:off x="19356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130937</xdr:rowOff>
    </xdr:from>
    <xdr:to>
      <xdr:col>27</xdr:col>
      <xdr:colOff>161925</xdr:colOff>
      <xdr:row>39</xdr:row>
      <xdr:rowOff>61087</xdr:rowOff>
    </xdr:to>
    <xdr:sp macro="" textlink="">
      <xdr:nvSpPr>
        <xdr:cNvPr id="750" name="円/楕円 749"/>
        <xdr:cNvSpPr/>
      </xdr:nvSpPr>
      <xdr:spPr>
        <a:xfrm>
          <a:off x="18605500" y="66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52214</xdr:rowOff>
    </xdr:from>
    <xdr:ext cx="378565" cy="259045"/>
    <xdr:sp macro="" textlink="">
      <xdr:nvSpPr>
        <xdr:cNvPr id="751" name="テキスト ボックス 750"/>
        <xdr:cNvSpPr txBox="1"/>
      </xdr:nvSpPr>
      <xdr:spPr>
        <a:xfrm>
          <a:off x="18467017" y="6738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30924</xdr:rowOff>
    </xdr:from>
    <xdr:to>
      <xdr:col>32</xdr:col>
      <xdr:colOff>187325</xdr:colOff>
      <xdr:row>59</xdr:row>
      <xdr:rowOff>35916</xdr:rowOff>
    </xdr:to>
    <xdr:cxnSp macro="">
      <xdr:nvCxnSpPr>
        <xdr:cNvPr id="780" name="直線コネクタ 779"/>
        <xdr:cNvCxnSpPr/>
      </xdr:nvCxnSpPr>
      <xdr:spPr>
        <a:xfrm flipV="1">
          <a:off x="21323300" y="10146474"/>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32982</xdr:rowOff>
    </xdr:from>
    <xdr:to>
      <xdr:col>31</xdr:col>
      <xdr:colOff>34925</xdr:colOff>
      <xdr:row>59</xdr:row>
      <xdr:rowOff>35916</xdr:rowOff>
    </xdr:to>
    <xdr:cxnSp macro="">
      <xdr:nvCxnSpPr>
        <xdr:cNvPr id="783" name="直線コネクタ 782"/>
        <xdr:cNvCxnSpPr/>
      </xdr:nvCxnSpPr>
      <xdr:spPr>
        <a:xfrm>
          <a:off x="20434300" y="10148532"/>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29934</xdr:rowOff>
    </xdr:from>
    <xdr:to>
      <xdr:col>29</xdr:col>
      <xdr:colOff>517525</xdr:colOff>
      <xdr:row>59</xdr:row>
      <xdr:rowOff>32982</xdr:rowOff>
    </xdr:to>
    <xdr:cxnSp macro="">
      <xdr:nvCxnSpPr>
        <xdr:cNvPr id="786" name="直線コネクタ 785"/>
        <xdr:cNvCxnSpPr/>
      </xdr:nvCxnSpPr>
      <xdr:spPr>
        <a:xfrm>
          <a:off x="19545300" y="1014548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26581</xdr:rowOff>
    </xdr:from>
    <xdr:to>
      <xdr:col>28</xdr:col>
      <xdr:colOff>314325</xdr:colOff>
      <xdr:row>59</xdr:row>
      <xdr:rowOff>29934</xdr:rowOff>
    </xdr:to>
    <xdr:cxnSp macro="">
      <xdr:nvCxnSpPr>
        <xdr:cNvPr id="789" name="直線コネクタ 788"/>
        <xdr:cNvCxnSpPr/>
      </xdr:nvCxnSpPr>
      <xdr:spPr>
        <a:xfrm>
          <a:off x="18656300" y="1014213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151574</xdr:rowOff>
    </xdr:from>
    <xdr:to>
      <xdr:col>32</xdr:col>
      <xdr:colOff>238125</xdr:colOff>
      <xdr:row>59</xdr:row>
      <xdr:rowOff>81724</xdr:rowOff>
    </xdr:to>
    <xdr:sp macro="" textlink="">
      <xdr:nvSpPr>
        <xdr:cNvPr id="799" name="円/楕円 798"/>
        <xdr:cNvSpPr/>
      </xdr:nvSpPr>
      <xdr:spPr>
        <a:xfrm>
          <a:off x="22110700" y="100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66501</xdr:rowOff>
    </xdr:from>
    <xdr:ext cx="378565" cy="259045"/>
    <xdr:sp macro="" textlink="">
      <xdr:nvSpPr>
        <xdr:cNvPr id="800" name="貸付金該当値テキスト"/>
        <xdr:cNvSpPr txBox="1"/>
      </xdr:nvSpPr>
      <xdr:spPr>
        <a:xfrm>
          <a:off x="22212300" y="1001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156566</xdr:rowOff>
    </xdr:from>
    <xdr:to>
      <xdr:col>31</xdr:col>
      <xdr:colOff>85725</xdr:colOff>
      <xdr:row>59</xdr:row>
      <xdr:rowOff>86716</xdr:rowOff>
    </xdr:to>
    <xdr:sp macro="" textlink="">
      <xdr:nvSpPr>
        <xdr:cNvPr id="801" name="円/楕円 800"/>
        <xdr:cNvSpPr/>
      </xdr:nvSpPr>
      <xdr:spPr>
        <a:xfrm>
          <a:off x="21272500" y="101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77843</xdr:rowOff>
    </xdr:from>
    <xdr:ext cx="378565" cy="259045"/>
    <xdr:sp macro="" textlink="">
      <xdr:nvSpPr>
        <xdr:cNvPr id="802" name="テキスト ボックス 801"/>
        <xdr:cNvSpPr txBox="1"/>
      </xdr:nvSpPr>
      <xdr:spPr>
        <a:xfrm>
          <a:off x="21134017" y="10193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153632</xdr:rowOff>
    </xdr:from>
    <xdr:to>
      <xdr:col>29</xdr:col>
      <xdr:colOff>568325</xdr:colOff>
      <xdr:row>59</xdr:row>
      <xdr:rowOff>83782</xdr:rowOff>
    </xdr:to>
    <xdr:sp macro="" textlink="">
      <xdr:nvSpPr>
        <xdr:cNvPr id="803" name="円/楕円 802"/>
        <xdr:cNvSpPr/>
      </xdr:nvSpPr>
      <xdr:spPr>
        <a:xfrm>
          <a:off x="20383500" y="100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74909</xdr:rowOff>
    </xdr:from>
    <xdr:ext cx="378565" cy="259045"/>
    <xdr:sp macro="" textlink="">
      <xdr:nvSpPr>
        <xdr:cNvPr id="804" name="テキスト ボックス 803"/>
        <xdr:cNvSpPr txBox="1"/>
      </xdr:nvSpPr>
      <xdr:spPr>
        <a:xfrm>
          <a:off x="20245017" y="1019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150584</xdr:rowOff>
    </xdr:from>
    <xdr:to>
      <xdr:col>28</xdr:col>
      <xdr:colOff>365125</xdr:colOff>
      <xdr:row>59</xdr:row>
      <xdr:rowOff>80734</xdr:rowOff>
    </xdr:to>
    <xdr:sp macro="" textlink="">
      <xdr:nvSpPr>
        <xdr:cNvPr id="805" name="円/楕円 804"/>
        <xdr:cNvSpPr/>
      </xdr:nvSpPr>
      <xdr:spPr>
        <a:xfrm>
          <a:off x="19494500" y="100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71861</xdr:rowOff>
    </xdr:from>
    <xdr:ext cx="378565" cy="259045"/>
    <xdr:sp macro="" textlink="">
      <xdr:nvSpPr>
        <xdr:cNvPr id="806" name="テキスト ボックス 805"/>
        <xdr:cNvSpPr txBox="1"/>
      </xdr:nvSpPr>
      <xdr:spPr>
        <a:xfrm>
          <a:off x="19356017" y="1018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147231</xdr:rowOff>
    </xdr:from>
    <xdr:to>
      <xdr:col>27</xdr:col>
      <xdr:colOff>161925</xdr:colOff>
      <xdr:row>59</xdr:row>
      <xdr:rowOff>77381</xdr:rowOff>
    </xdr:to>
    <xdr:sp macro="" textlink="">
      <xdr:nvSpPr>
        <xdr:cNvPr id="807" name="円/楕円 806"/>
        <xdr:cNvSpPr/>
      </xdr:nvSpPr>
      <xdr:spPr>
        <a:xfrm>
          <a:off x="18605500" y="10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68508</xdr:rowOff>
    </xdr:from>
    <xdr:ext cx="378565" cy="259045"/>
    <xdr:sp macro="" textlink="">
      <xdr:nvSpPr>
        <xdr:cNvPr id="808" name="テキスト ボックス 807"/>
        <xdr:cNvSpPr txBox="1"/>
      </xdr:nvSpPr>
      <xdr:spPr>
        <a:xfrm>
          <a:off x="18467017" y="1018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57841</xdr:rowOff>
    </xdr:from>
    <xdr:to>
      <xdr:col>32</xdr:col>
      <xdr:colOff>187325</xdr:colOff>
      <xdr:row>76</xdr:row>
      <xdr:rowOff>98361</xdr:rowOff>
    </xdr:to>
    <xdr:cxnSp macro="">
      <xdr:nvCxnSpPr>
        <xdr:cNvPr id="838" name="直線コネクタ 837"/>
        <xdr:cNvCxnSpPr/>
      </xdr:nvCxnSpPr>
      <xdr:spPr>
        <a:xfrm flipV="1">
          <a:off x="21323300" y="13088041"/>
          <a:ext cx="838200" cy="4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90456</xdr:rowOff>
    </xdr:from>
    <xdr:to>
      <xdr:col>31</xdr:col>
      <xdr:colOff>34925</xdr:colOff>
      <xdr:row>76</xdr:row>
      <xdr:rowOff>98361</xdr:rowOff>
    </xdr:to>
    <xdr:cxnSp macro="">
      <xdr:nvCxnSpPr>
        <xdr:cNvPr id="841" name="直線コネクタ 840"/>
        <xdr:cNvCxnSpPr/>
      </xdr:nvCxnSpPr>
      <xdr:spPr>
        <a:xfrm>
          <a:off x="20434300" y="13120656"/>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90456</xdr:rowOff>
    </xdr:from>
    <xdr:to>
      <xdr:col>29</xdr:col>
      <xdr:colOff>517525</xdr:colOff>
      <xdr:row>76</xdr:row>
      <xdr:rowOff>145681</xdr:rowOff>
    </xdr:to>
    <xdr:cxnSp macro="">
      <xdr:nvCxnSpPr>
        <xdr:cNvPr id="844" name="直線コネクタ 843"/>
        <xdr:cNvCxnSpPr/>
      </xdr:nvCxnSpPr>
      <xdr:spPr>
        <a:xfrm flipV="1">
          <a:off x="19545300" y="13120656"/>
          <a:ext cx="889000" cy="5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145681</xdr:rowOff>
    </xdr:from>
    <xdr:to>
      <xdr:col>28</xdr:col>
      <xdr:colOff>314325</xdr:colOff>
      <xdr:row>77</xdr:row>
      <xdr:rowOff>21113</xdr:rowOff>
    </xdr:to>
    <xdr:cxnSp macro="">
      <xdr:nvCxnSpPr>
        <xdr:cNvPr id="847" name="直線コネクタ 846"/>
        <xdr:cNvCxnSpPr/>
      </xdr:nvCxnSpPr>
      <xdr:spPr>
        <a:xfrm flipV="1">
          <a:off x="18656300" y="13175881"/>
          <a:ext cx="8890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1" name="テキスト ボックス 850"/>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7041</xdr:rowOff>
    </xdr:from>
    <xdr:to>
      <xdr:col>32</xdr:col>
      <xdr:colOff>238125</xdr:colOff>
      <xdr:row>76</xdr:row>
      <xdr:rowOff>108641</xdr:rowOff>
    </xdr:to>
    <xdr:sp macro="" textlink="">
      <xdr:nvSpPr>
        <xdr:cNvPr id="857" name="円/楕円 856"/>
        <xdr:cNvSpPr/>
      </xdr:nvSpPr>
      <xdr:spPr>
        <a:xfrm>
          <a:off x="22110700" y="1303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156918</xdr:rowOff>
    </xdr:from>
    <xdr:ext cx="534377" cy="259045"/>
    <xdr:sp macro="" textlink="">
      <xdr:nvSpPr>
        <xdr:cNvPr id="858" name="繰出金該当値テキスト"/>
        <xdr:cNvSpPr txBox="1"/>
      </xdr:nvSpPr>
      <xdr:spPr>
        <a:xfrm>
          <a:off x="22212300" y="1301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46,297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47561</xdr:rowOff>
    </xdr:from>
    <xdr:to>
      <xdr:col>31</xdr:col>
      <xdr:colOff>85725</xdr:colOff>
      <xdr:row>76</xdr:row>
      <xdr:rowOff>149161</xdr:rowOff>
    </xdr:to>
    <xdr:sp macro="" textlink="">
      <xdr:nvSpPr>
        <xdr:cNvPr id="859" name="円/楕円 858"/>
        <xdr:cNvSpPr/>
      </xdr:nvSpPr>
      <xdr:spPr>
        <a:xfrm>
          <a:off x="21272500" y="130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140288</xdr:rowOff>
    </xdr:from>
    <xdr:ext cx="534377" cy="259045"/>
    <xdr:sp macro="" textlink="">
      <xdr:nvSpPr>
        <xdr:cNvPr id="860" name="テキスト ボックス 859"/>
        <xdr:cNvSpPr txBox="1"/>
      </xdr:nvSpPr>
      <xdr:spPr>
        <a:xfrm>
          <a:off x="21056111" y="131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39656</xdr:rowOff>
    </xdr:from>
    <xdr:to>
      <xdr:col>29</xdr:col>
      <xdr:colOff>568325</xdr:colOff>
      <xdr:row>76</xdr:row>
      <xdr:rowOff>141256</xdr:rowOff>
    </xdr:to>
    <xdr:sp macro="" textlink="">
      <xdr:nvSpPr>
        <xdr:cNvPr id="861" name="円/楕円 860"/>
        <xdr:cNvSpPr/>
      </xdr:nvSpPr>
      <xdr:spPr>
        <a:xfrm>
          <a:off x="20383500" y="130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157783</xdr:rowOff>
    </xdr:from>
    <xdr:ext cx="534377" cy="259045"/>
    <xdr:sp macro="" textlink="">
      <xdr:nvSpPr>
        <xdr:cNvPr id="862" name="テキスト ボックス 861"/>
        <xdr:cNvSpPr txBox="1"/>
      </xdr:nvSpPr>
      <xdr:spPr>
        <a:xfrm>
          <a:off x="20167111" y="128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94881</xdr:rowOff>
    </xdr:from>
    <xdr:to>
      <xdr:col>28</xdr:col>
      <xdr:colOff>365125</xdr:colOff>
      <xdr:row>77</xdr:row>
      <xdr:rowOff>25031</xdr:rowOff>
    </xdr:to>
    <xdr:sp macro="" textlink="">
      <xdr:nvSpPr>
        <xdr:cNvPr id="863" name="円/楕円 862"/>
        <xdr:cNvSpPr/>
      </xdr:nvSpPr>
      <xdr:spPr>
        <a:xfrm>
          <a:off x="19494500" y="131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41559</xdr:rowOff>
    </xdr:from>
    <xdr:ext cx="534377" cy="259045"/>
    <xdr:sp macro="" textlink="">
      <xdr:nvSpPr>
        <xdr:cNvPr id="864" name="テキスト ボックス 863"/>
        <xdr:cNvSpPr txBox="1"/>
      </xdr:nvSpPr>
      <xdr:spPr>
        <a:xfrm>
          <a:off x="19278111" y="1290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141763</xdr:rowOff>
    </xdr:from>
    <xdr:to>
      <xdr:col>27</xdr:col>
      <xdr:colOff>161925</xdr:colOff>
      <xdr:row>77</xdr:row>
      <xdr:rowOff>71913</xdr:rowOff>
    </xdr:to>
    <xdr:sp macro="" textlink="">
      <xdr:nvSpPr>
        <xdr:cNvPr id="865" name="円/楕円 864"/>
        <xdr:cNvSpPr/>
      </xdr:nvSpPr>
      <xdr:spPr>
        <a:xfrm>
          <a:off x="18605500" y="131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63040</xdr:rowOff>
    </xdr:from>
    <xdr:ext cx="534377" cy="259045"/>
    <xdr:sp macro="" textlink="">
      <xdr:nvSpPr>
        <xdr:cNvPr id="866" name="テキスト ボックス 865"/>
        <xdr:cNvSpPr txBox="1"/>
      </xdr:nvSpPr>
      <xdr:spPr>
        <a:xfrm>
          <a:off x="18389111" y="1326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a:t>
          </a:r>
          <a:r>
            <a:rPr kumimoji="1" lang="ja-JP" altLang="en-US" sz="1200">
              <a:latin typeface="ＭＳ Ｐゴシック"/>
            </a:rPr>
            <a:t>人件費</a:t>
          </a:r>
          <a:r>
            <a:rPr kumimoji="1" lang="en-US" altLang="ja-JP" sz="1200">
              <a:latin typeface="ＭＳ Ｐゴシック"/>
            </a:rPr>
            <a:t>】</a:t>
          </a:r>
          <a:r>
            <a:rPr kumimoji="1" lang="ja-JP" altLang="en-US" sz="1200">
              <a:latin typeface="ＭＳ Ｐゴシック"/>
            </a:rPr>
            <a:t>は、合併当時</a:t>
          </a:r>
          <a:r>
            <a:rPr kumimoji="1" lang="en-US" altLang="ja-JP" sz="1200">
              <a:latin typeface="ＭＳ Ｐゴシック"/>
            </a:rPr>
            <a:t>554</a:t>
          </a:r>
          <a:r>
            <a:rPr kumimoji="1" lang="ja-JP" altLang="en-US" sz="1200">
              <a:latin typeface="ＭＳ Ｐゴシック"/>
            </a:rPr>
            <a:t>人（</a:t>
          </a:r>
          <a:r>
            <a:rPr kumimoji="1" lang="en-US" altLang="ja-JP" sz="1200">
              <a:latin typeface="ＭＳ Ｐゴシック"/>
            </a:rPr>
            <a:t>H17.4.1</a:t>
          </a:r>
          <a:r>
            <a:rPr kumimoji="1" lang="ja-JP" altLang="en-US" sz="1200">
              <a:latin typeface="ＭＳ Ｐゴシック"/>
            </a:rPr>
            <a:t>現在）いた職員数を集中改革プラン等に基づく定員削減計画により</a:t>
          </a:r>
          <a:r>
            <a:rPr kumimoji="1" lang="en-US" altLang="ja-JP" sz="1200">
              <a:latin typeface="ＭＳ Ｐゴシック"/>
            </a:rPr>
            <a:t>119</a:t>
          </a:r>
          <a:r>
            <a:rPr kumimoji="1" lang="ja-JP" altLang="en-US" sz="1200">
              <a:latin typeface="ＭＳ Ｐゴシック"/>
            </a:rPr>
            <a:t>人削減（</a:t>
          </a:r>
          <a:r>
            <a:rPr kumimoji="1" lang="en-US" altLang="ja-JP" sz="1200">
              <a:latin typeface="ＭＳ Ｐゴシック"/>
            </a:rPr>
            <a:t>21.5</a:t>
          </a:r>
          <a:r>
            <a:rPr kumimoji="1" lang="ja-JP" altLang="en-US" sz="1200">
              <a:latin typeface="ＭＳ Ｐゴシック"/>
            </a:rPr>
            <a:t>％）したことで、人件費総額が年々減少傾向にありますが、人口も減少傾向にあるため、住民一人あたりの人件費は類似団体平均と比較して高止まりの傾向にあります。</a:t>
          </a:r>
          <a:r>
            <a:rPr kumimoji="1" lang="en-US" altLang="ja-JP" sz="1200">
              <a:latin typeface="ＭＳ Ｐゴシック"/>
            </a:rPr>
            <a:t>【</a:t>
          </a:r>
          <a:r>
            <a:rPr kumimoji="1" lang="ja-JP" altLang="en-US" sz="1200">
              <a:latin typeface="ＭＳ Ｐゴシック"/>
            </a:rPr>
            <a:t>物件費</a:t>
          </a:r>
          <a:r>
            <a:rPr kumimoji="1" lang="en-US" altLang="ja-JP" sz="1200">
              <a:latin typeface="ＭＳ Ｐゴシック"/>
            </a:rPr>
            <a:t>】</a:t>
          </a:r>
          <a:r>
            <a:rPr kumimoji="1" lang="ja-JP" altLang="en-US" sz="1200">
              <a:latin typeface="ＭＳ Ｐゴシック"/>
            </a:rPr>
            <a:t>は、施設管理や行政経費を合冊入札や複数年契約などを行うことで可能な限り低コスト化することに努めていますが、統廃合による解体経費の増加や指定管理委託の増加等により今後は微増傾向となる見込みです。なお、熊本地震にともなう災害関連の業務委託料など臨時的経費により大幅に増加しています。</a:t>
          </a:r>
          <a:r>
            <a:rPr kumimoji="1" lang="en-US" altLang="ja-JP" sz="1200">
              <a:latin typeface="ＭＳ Ｐゴシック"/>
            </a:rPr>
            <a:t>【</a:t>
          </a:r>
          <a:r>
            <a:rPr kumimoji="1" lang="ja-JP" altLang="en-US" sz="1200">
              <a:latin typeface="ＭＳ Ｐゴシック"/>
            </a:rPr>
            <a:t>扶助費</a:t>
          </a:r>
          <a:r>
            <a:rPr kumimoji="1" lang="en-US" altLang="ja-JP" sz="1200">
              <a:latin typeface="ＭＳ Ｐゴシック"/>
            </a:rPr>
            <a:t>】</a:t>
          </a:r>
          <a:r>
            <a:rPr kumimoji="1" lang="ja-JP" altLang="en-US" sz="1200">
              <a:latin typeface="ＭＳ Ｐゴシック"/>
            </a:rPr>
            <a:t>は、保育所等に対する児童福祉や障害福祉サービス、生活保護に係る医療扶助などが増加傾向にあるため、類似団体等の伸びと同様に増加傾向にあります。</a:t>
          </a:r>
          <a:r>
            <a:rPr kumimoji="1" lang="en-US" altLang="ja-JP" sz="1200">
              <a:latin typeface="ＭＳ Ｐゴシック"/>
            </a:rPr>
            <a:t>【</a:t>
          </a:r>
          <a:r>
            <a:rPr kumimoji="1" lang="ja-JP" altLang="en-US" sz="1200">
              <a:latin typeface="ＭＳ Ｐゴシック"/>
            </a:rPr>
            <a:t>補助費等</a:t>
          </a:r>
          <a:r>
            <a:rPr kumimoji="1" lang="en-US" altLang="ja-JP" sz="1200">
              <a:latin typeface="ＭＳ Ｐゴシック"/>
            </a:rPr>
            <a:t>】</a:t>
          </a:r>
          <a:r>
            <a:rPr kumimoji="1" lang="ja-JP" altLang="en-US" sz="1200">
              <a:latin typeface="ＭＳ Ｐゴシック"/>
            </a:rPr>
            <a:t>については、法定外補助金や公営企業に対する補助金の縮減に取り組んでいますが、宇城広域連合に係る負担金が近年増加傾向にあり、また施設の更新立替が今後予定されていることから住民一人当たりのコストは増加する見込みです。平成</a:t>
          </a:r>
          <a:r>
            <a:rPr kumimoji="1" lang="en-US" altLang="ja-JP" sz="1200">
              <a:latin typeface="ＭＳ Ｐゴシック"/>
            </a:rPr>
            <a:t>28</a:t>
          </a:r>
          <a:r>
            <a:rPr kumimoji="1" lang="ja-JP" altLang="en-US" sz="1200">
              <a:latin typeface="ＭＳ Ｐゴシック"/>
            </a:rPr>
            <a:t>年度に大幅に増加したのは熊本地震による被災者支援等の補助負担金の支出によるものです。</a:t>
          </a:r>
          <a:r>
            <a:rPr kumimoji="1" lang="en-US" altLang="ja-JP" sz="1200">
              <a:latin typeface="ＭＳ Ｐゴシック"/>
            </a:rPr>
            <a:t>【</a:t>
          </a:r>
          <a:r>
            <a:rPr kumimoji="1" lang="ja-JP" altLang="en-US" sz="1200">
              <a:latin typeface="ＭＳ Ｐゴシック"/>
            </a:rPr>
            <a:t>普通建設事業費</a:t>
          </a:r>
          <a:r>
            <a:rPr kumimoji="1" lang="en-US" altLang="ja-JP" sz="1200">
              <a:latin typeface="ＭＳ Ｐゴシック"/>
            </a:rPr>
            <a:t>】</a:t>
          </a:r>
          <a:r>
            <a:rPr kumimoji="1" lang="ja-JP" altLang="en-US" sz="1200">
              <a:latin typeface="ＭＳ Ｐゴシック"/>
            </a:rPr>
            <a:t>は、長崎久具線のバイパス道路整備や戸馳大橋架替、駅周辺開発整備を中心として、過疎対策事業債や合併特例事業債など有利な財源を活用しながら取り組んでいます。</a:t>
          </a:r>
          <a:r>
            <a:rPr kumimoji="1" lang="en-US" altLang="ja-JP" sz="1200">
              <a:latin typeface="ＭＳ Ｐゴシック"/>
            </a:rPr>
            <a:t>【</a:t>
          </a:r>
          <a:r>
            <a:rPr kumimoji="1" lang="ja-JP" altLang="en-US" sz="1200">
              <a:latin typeface="ＭＳ Ｐゴシック"/>
            </a:rPr>
            <a:t>災害復旧事業費</a:t>
          </a:r>
          <a:r>
            <a:rPr kumimoji="1" lang="en-US" altLang="ja-JP" sz="1200">
              <a:latin typeface="ＭＳ Ｐゴシック"/>
            </a:rPr>
            <a:t>】</a:t>
          </a:r>
          <a:r>
            <a:rPr kumimoji="1" lang="ja-JP" altLang="en-US" sz="1200">
              <a:latin typeface="ＭＳ Ｐゴシック"/>
            </a:rPr>
            <a:t>は、熊本地震により甚大な被害を受けた公共施設等の復旧事業に多大な支出を要したため住民一人当たりのコストも大幅に増加しています。</a:t>
          </a:r>
          <a:r>
            <a:rPr kumimoji="1" lang="en-US" altLang="ja-JP" sz="1200">
              <a:latin typeface="ＭＳ Ｐゴシック"/>
            </a:rPr>
            <a:t>【</a:t>
          </a:r>
          <a:r>
            <a:rPr kumimoji="1" lang="ja-JP" altLang="en-US" sz="1200">
              <a:latin typeface="ＭＳ Ｐゴシック"/>
            </a:rPr>
            <a:t>公債費</a:t>
          </a:r>
          <a:r>
            <a:rPr kumimoji="1" lang="en-US" altLang="ja-JP" sz="1200">
              <a:latin typeface="ＭＳ Ｐゴシック"/>
            </a:rPr>
            <a:t>】</a:t>
          </a:r>
          <a:r>
            <a:rPr kumimoji="1" lang="ja-JP" altLang="en-US" sz="1200">
              <a:latin typeface="ＭＳ Ｐゴシック"/>
            </a:rPr>
            <a:t>は、平成</a:t>
          </a:r>
          <a:r>
            <a:rPr kumimoji="1" lang="en-US" altLang="ja-JP" sz="1200">
              <a:latin typeface="ＭＳ Ｐゴシック"/>
            </a:rPr>
            <a:t>26</a:t>
          </a:r>
          <a:r>
            <a:rPr kumimoji="1" lang="ja-JP" altLang="en-US" sz="1200">
              <a:latin typeface="ＭＳ Ｐゴシック"/>
            </a:rPr>
            <a:t>年度まで住民一人当たり</a:t>
          </a:r>
          <a:r>
            <a:rPr kumimoji="1" lang="en-US" altLang="ja-JP" sz="1200">
              <a:latin typeface="ＭＳ Ｐゴシック"/>
            </a:rPr>
            <a:t>6</a:t>
          </a:r>
          <a:r>
            <a:rPr kumimoji="1" lang="ja-JP" altLang="en-US" sz="1200">
              <a:latin typeface="ＭＳ Ｐゴシック"/>
            </a:rPr>
            <a:t>万円程度で推移していましたが、平成</a:t>
          </a:r>
          <a:r>
            <a:rPr kumimoji="1" lang="en-US" altLang="ja-JP" sz="1200">
              <a:latin typeface="ＭＳ Ｐゴシック"/>
            </a:rPr>
            <a:t>27</a:t>
          </a:r>
          <a:r>
            <a:rPr kumimoji="1" lang="ja-JP" altLang="en-US" sz="1200">
              <a:latin typeface="ＭＳ Ｐゴシック"/>
            </a:rPr>
            <a:t>年度には</a:t>
          </a:r>
          <a:r>
            <a:rPr kumimoji="1" lang="en-US" altLang="ja-JP" sz="1200">
              <a:latin typeface="ＭＳ Ｐゴシック"/>
            </a:rPr>
            <a:t>20.7</a:t>
          </a:r>
          <a:r>
            <a:rPr kumimoji="1" lang="ja-JP" altLang="en-US" sz="1200">
              <a:latin typeface="ＭＳ Ｐゴシック"/>
            </a:rPr>
            <a:t>％増加しました。これは、平成</a:t>
          </a:r>
          <a:r>
            <a:rPr kumimoji="1" lang="en-US" altLang="ja-JP" sz="1200">
              <a:latin typeface="ＭＳ Ｐゴシック"/>
            </a:rPr>
            <a:t>26</a:t>
          </a:r>
          <a:r>
            <a:rPr kumimoji="1" lang="ja-JP" altLang="en-US" sz="1200">
              <a:latin typeface="ＭＳ Ｐゴシック"/>
            </a:rPr>
            <a:t>年度に振興事業に活用するための合併特例基金の財源として合併特例事業債</a:t>
          </a:r>
          <a:r>
            <a:rPr kumimoji="1" lang="en-US" altLang="ja-JP" sz="1200">
              <a:latin typeface="ＭＳ Ｐゴシック"/>
            </a:rPr>
            <a:t>31.4</a:t>
          </a:r>
          <a:r>
            <a:rPr kumimoji="1" lang="ja-JP" altLang="en-US" sz="1200">
              <a:latin typeface="ＭＳ Ｐゴシック"/>
            </a:rPr>
            <a:t>億円を発行し、その地方債の償還が始まったためです。今後は、熊本地震に伴う復興・復旧事業に充てた地方債の償還も始まるため当分の間高止まり傾向となる見込みです。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熊本県宇城市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60,297
59,962
188.61
35,629,176
32,893,104
1,219,256
17,745,312
31,993,099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40.7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711</xdr:rowOff>
    </xdr:from>
    <xdr:to>
      <xdr:col>6</xdr:col>
      <xdr:colOff>511175</xdr:colOff>
      <xdr:row>34</xdr:row>
      <xdr:rowOff>150216</xdr:rowOff>
    </xdr:to>
    <xdr:cxnSp macro="">
      <xdr:nvCxnSpPr>
        <xdr:cNvPr id="59" name="直線コネクタ 58"/>
        <xdr:cNvCxnSpPr/>
      </xdr:nvCxnSpPr>
      <xdr:spPr>
        <a:xfrm>
          <a:off x="3797300" y="5830011"/>
          <a:ext cx="838200" cy="1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157531</xdr:rowOff>
    </xdr:from>
    <xdr:to>
      <xdr:col>5</xdr:col>
      <xdr:colOff>358775</xdr:colOff>
      <xdr:row>34</xdr:row>
      <xdr:rowOff>711</xdr:rowOff>
    </xdr:to>
    <xdr:cxnSp macro="">
      <xdr:nvCxnSpPr>
        <xdr:cNvPr id="62" name="直線コネクタ 61"/>
        <xdr:cNvCxnSpPr/>
      </xdr:nvCxnSpPr>
      <xdr:spPr>
        <a:xfrm>
          <a:off x="2908300" y="581538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75692</xdr:rowOff>
    </xdr:from>
    <xdr:to>
      <xdr:col>4</xdr:col>
      <xdr:colOff>155575</xdr:colOff>
      <xdr:row>33</xdr:row>
      <xdr:rowOff>157531</xdr:rowOff>
    </xdr:to>
    <xdr:cxnSp macro="">
      <xdr:nvCxnSpPr>
        <xdr:cNvPr id="65" name="直線コネクタ 64"/>
        <xdr:cNvCxnSpPr/>
      </xdr:nvCxnSpPr>
      <xdr:spPr>
        <a:xfrm>
          <a:off x="2019300" y="5733542"/>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145186</xdr:rowOff>
    </xdr:from>
    <xdr:to>
      <xdr:col>2</xdr:col>
      <xdr:colOff>638175</xdr:colOff>
      <xdr:row>33</xdr:row>
      <xdr:rowOff>75692</xdr:rowOff>
    </xdr:to>
    <xdr:cxnSp macro="">
      <xdr:nvCxnSpPr>
        <xdr:cNvPr id="68" name="直線コネクタ 67"/>
        <xdr:cNvCxnSpPr/>
      </xdr:nvCxnSpPr>
      <xdr:spPr>
        <a:xfrm>
          <a:off x="1130300" y="5631586"/>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99416</xdr:rowOff>
    </xdr:from>
    <xdr:to>
      <xdr:col>6</xdr:col>
      <xdr:colOff>561975</xdr:colOff>
      <xdr:row>35</xdr:row>
      <xdr:rowOff>29566</xdr:rowOff>
    </xdr:to>
    <xdr:sp macro="" textlink="">
      <xdr:nvSpPr>
        <xdr:cNvPr id="78" name="円/楕円 77"/>
        <xdr:cNvSpPr/>
      </xdr:nvSpPr>
      <xdr:spPr>
        <a:xfrm>
          <a:off x="4584700" y="5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77843</xdr:rowOff>
    </xdr:from>
    <xdr:ext cx="469744" cy="259045"/>
    <xdr:sp macro="" textlink="">
      <xdr:nvSpPr>
        <xdr:cNvPr id="79" name="議会費該当値テキスト"/>
        <xdr:cNvSpPr txBox="1"/>
      </xdr:nvSpPr>
      <xdr:spPr>
        <a:xfrm>
          <a:off x="4686300" y="590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121361</xdr:rowOff>
    </xdr:from>
    <xdr:to>
      <xdr:col>5</xdr:col>
      <xdr:colOff>409575</xdr:colOff>
      <xdr:row>34</xdr:row>
      <xdr:rowOff>51511</xdr:rowOff>
    </xdr:to>
    <xdr:sp macro="" textlink="">
      <xdr:nvSpPr>
        <xdr:cNvPr id="80" name="円/楕円 79"/>
        <xdr:cNvSpPr/>
      </xdr:nvSpPr>
      <xdr:spPr>
        <a:xfrm>
          <a:off x="3746500" y="57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42638</xdr:rowOff>
    </xdr:from>
    <xdr:ext cx="469744" cy="259045"/>
    <xdr:sp macro="" textlink="">
      <xdr:nvSpPr>
        <xdr:cNvPr id="81" name="テキスト ボックス 80"/>
        <xdr:cNvSpPr txBox="1"/>
      </xdr:nvSpPr>
      <xdr:spPr>
        <a:xfrm>
          <a:off x="3562427" y="587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106731</xdr:rowOff>
    </xdr:from>
    <xdr:to>
      <xdr:col>4</xdr:col>
      <xdr:colOff>206375</xdr:colOff>
      <xdr:row>34</xdr:row>
      <xdr:rowOff>36881</xdr:rowOff>
    </xdr:to>
    <xdr:sp macro="" textlink="">
      <xdr:nvSpPr>
        <xdr:cNvPr id="82" name="円/楕円 81"/>
        <xdr:cNvSpPr/>
      </xdr:nvSpPr>
      <xdr:spPr>
        <a:xfrm>
          <a:off x="2857500" y="57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53408</xdr:rowOff>
    </xdr:from>
    <xdr:ext cx="469744" cy="259045"/>
    <xdr:sp macro="" textlink="">
      <xdr:nvSpPr>
        <xdr:cNvPr id="83" name="テキスト ボックス 82"/>
        <xdr:cNvSpPr txBox="1"/>
      </xdr:nvSpPr>
      <xdr:spPr>
        <a:xfrm>
          <a:off x="2673427" y="55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24892</xdr:rowOff>
    </xdr:from>
    <xdr:to>
      <xdr:col>3</xdr:col>
      <xdr:colOff>3175</xdr:colOff>
      <xdr:row>33</xdr:row>
      <xdr:rowOff>126492</xdr:rowOff>
    </xdr:to>
    <xdr:sp macro="" textlink="">
      <xdr:nvSpPr>
        <xdr:cNvPr id="84" name="円/楕円 83"/>
        <xdr:cNvSpPr/>
      </xdr:nvSpPr>
      <xdr:spPr>
        <a:xfrm>
          <a:off x="1968500" y="56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143019</xdr:rowOff>
    </xdr:from>
    <xdr:ext cx="469744" cy="259045"/>
    <xdr:sp macro="" textlink="">
      <xdr:nvSpPr>
        <xdr:cNvPr id="85" name="テキスト ボックス 84"/>
        <xdr:cNvSpPr txBox="1"/>
      </xdr:nvSpPr>
      <xdr:spPr>
        <a:xfrm>
          <a:off x="1784427" y="545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94386</xdr:rowOff>
    </xdr:from>
    <xdr:to>
      <xdr:col>1</xdr:col>
      <xdr:colOff>485775</xdr:colOff>
      <xdr:row>33</xdr:row>
      <xdr:rowOff>24536</xdr:rowOff>
    </xdr:to>
    <xdr:sp macro="" textlink="">
      <xdr:nvSpPr>
        <xdr:cNvPr id="86" name="円/楕円 85"/>
        <xdr:cNvSpPr/>
      </xdr:nvSpPr>
      <xdr:spPr>
        <a:xfrm>
          <a:off x="1079500" y="55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41063</xdr:rowOff>
    </xdr:from>
    <xdr:ext cx="469744" cy="259045"/>
    <xdr:sp macro="" textlink="">
      <xdr:nvSpPr>
        <xdr:cNvPr id="87" name="テキスト ボックス 86"/>
        <xdr:cNvSpPr txBox="1"/>
      </xdr:nvSpPr>
      <xdr:spPr>
        <a:xfrm>
          <a:off x="895427" y="535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104610</xdr:rowOff>
    </xdr:from>
    <xdr:to>
      <xdr:col>6</xdr:col>
      <xdr:colOff>511175</xdr:colOff>
      <xdr:row>56</xdr:row>
      <xdr:rowOff>157721</xdr:rowOff>
    </xdr:to>
    <xdr:cxnSp macro="">
      <xdr:nvCxnSpPr>
        <xdr:cNvPr id="116" name="直線コネクタ 115"/>
        <xdr:cNvCxnSpPr/>
      </xdr:nvCxnSpPr>
      <xdr:spPr>
        <a:xfrm>
          <a:off x="3797300" y="9705810"/>
          <a:ext cx="8382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9565</xdr:rowOff>
    </xdr:from>
    <xdr:to>
      <xdr:col>5</xdr:col>
      <xdr:colOff>358775</xdr:colOff>
      <xdr:row>56</xdr:row>
      <xdr:rowOff>104610</xdr:rowOff>
    </xdr:to>
    <xdr:cxnSp macro="">
      <xdr:nvCxnSpPr>
        <xdr:cNvPr id="119" name="直線コネクタ 118"/>
        <xdr:cNvCxnSpPr/>
      </xdr:nvCxnSpPr>
      <xdr:spPr>
        <a:xfrm>
          <a:off x="2908300" y="9267865"/>
          <a:ext cx="889000" cy="43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9565</xdr:rowOff>
    </xdr:from>
    <xdr:to>
      <xdr:col>4</xdr:col>
      <xdr:colOff>155575</xdr:colOff>
      <xdr:row>56</xdr:row>
      <xdr:rowOff>29408</xdr:rowOff>
    </xdr:to>
    <xdr:cxnSp macro="">
      <xdr:nvCxnSpPr>
        <xdr:cNvPr id="122" name="直線コネクタ 121"/>
        <xdr:cNvCxnSpPr/>
      </xdr:nvCxnSpPr>
      <xdr:spPr>
        <a:xfrm flipV="1">
          <a:off x="2019300" y="9267865"/>
          <a:ext cx="889000" cy="36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29408</xdr:rowOff>
    </xdr:from>
    <xdr:to>
      <xdr:col>2</xdr:col>
      <xdr:colOff>638175</xdr:colOff>
      <xdr:row>56</xdr:row>
      <xdr:rowOff>153629</xdr:rowOff>
    </xdr:to>
    <xdr:cxnSp macro="">
      <xdr:nvCxnSpPr>
        <xdr:cNvPr id="125" name="直線コネクタ 124"/>
        <xdr:cNvCxnSpPr/>
      </xdr:nvCxnSpPr>
      <xdr:spPr>
        <a:xfrm flipV="1">
          <a:off x="1130300" y="9630608"/>
          <a:ext cx="889000" cy="1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106921</xdr:rowOff>
    </xdr:from>
    <xdr:to>
      <xdr:col>6</xdr:col>
      <xdr:colOff>561975</xdr:colOff>
      <xdr:row>57</xdr:row>
      <xdr:rowOff>37071</xdr:rowOff>
    </xdr:to>
    <xdr:sp macro="" textlink="">
      <xdr:nvSpPr>
        <xdr:cNvPr id="135" name="円/楕円 134"/>
        <xdr:cNvSpPr/>
      </xdr:nvSpPr>
      <xdr:spPr>
        <a:xfrm>
          <a:off x="4584700" y="97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85348</xdr:rowOff>
    </xdr:from>
    <xdr:ext cx="534377" cy="259045"/>
    <xdr:sp macro="" textlink="">
      <xdr:nvSpPr>
        <xdr:cNvPr id="136" name="総務費該当値テキスト"/>
        <xdr:cNvSpPr txBox="1"/>
      </xdr:nvSpPr>
      <xdr:spPr>
        <a:xfrm>
          <a:off x="4686300" y="968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52,635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53810</xdr:rowOff>
    </xdr:from>
    <xdr:to>
      <xdr:col>5</xdr:col>
      <xdr:colOff>409575</xdr:colOff>
      <xdr:row>56</xdr:row>
      <xdr:rowOff>155410</xdr:rowOff>
    </xdr:to>
    <xdr:sp macro="" textlink="">
      <xdr:nvSpPr>
        <xdr:cNvPr id="137" name="円/楕円 136"/>
        <xdr:cNvSpPr/>
      </xdr:nvSpPr>
      <xdr:spPr>
        <a:xfrm>
          <a:off x="3746500" y="96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146537</xdr:rowOff>
    </xdr:from>
    <xdr:ext cx="534377" cy="259045"/>
    <xdr:sp macro="" textlink="">
      <xdr:nvSpPr>
        <xdr:cNvPr id="138" name="テキスト ボックス 137"/>
        <xdr:cNvSpPr txBox="1"/>
      </xdr:nvSpPr>
      <xdr:spPr>
        <a:xfrm>
          <a:off x="3530111" y="97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59,605</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130215</xdr:rowOff>
    </xdr:from>
    <xdr:to>
      <xdr:col>4</xdr:col>
      <xdr:colOff>206375</xdr:colOff>
      <xdr:row>54</xdr:row>
      <xdr:rowOff>60365</xdr:rowOff>
    </xdr:to>
    <xdr:sp macro="" textlink="">
      <xdr:nvSpPr>
        <xdr:cNvPr id="139" name="円/楕円 138"/>
        <xdr:cNvSpPr/>
      </xdr:nvSpPr>
      <xdr:spPr>
        <a:xfrm>
          <a:off x="2857500" y="92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76892</xdr:rowOff>
    </xdr:from>
    <xdr:ext cx="599010" cy="259045"/>
    <xdr:sp macro="" textlink="">
      <xdr:nvSpPr>
        <xdr:cNvPr id="140" name="テキスト ボックス 139"/>
        <xdr:cNvSpPr txBox="1"/>
      </xdr:nvSpPr>
      <xdr:spPr>
        <a:xfrm>
          <a:off x="2608794" y="899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117,078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150058</xdr:rowOff>
    </xdr:from>
    <xdr:to>
      <xdr:col>3</xdr:col>
      <xdr:colOff>3175</xdr:colOff>
      <xdr:row>56</xdr:row>
      <xdr:rowOff>80208</xdr:rowOff>
    </xdr:to>
    <xdr:sp macro="" textlink="">
      <xdr:nvSpPr>
        <xdr:cNvPr id="141" name="円/楕円 140"/>
        <xdr:cNvSpPr/>
      </xdr:nvSpPr>
      <xdr:spPr>
        <a:xfrm>
          <a:off x="1968500" y="957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96735</xdr:rowOff>
    </xdr:from>
    <xdr:ext cx="534377" cy="259045"/>
    <xdr:sp macro="" textlink="">
      <xdr:nvSpPr>
        <xdr:cNvPr id="142" name="テキスト ボックス 141"/>
        <xdr:cNvSpPr txBox="1"/>
      </xdr:nvSpPr>
      <xdr:spPr>
        <a:xfrm>
          <a:off x="1752111" y="935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69,474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102829</xdr:rowOff>
    </xdr:from>
    <xdr:to>
      <xdr:col>1</xdr:col>
      <xdr:colOff>485775</xdr:colOff>
      <xdr:row>57</xdr:row>
      <xdr:rowOff>32979</xdr:rowOff>
    </xdr:to>
    <xdr:sp macro="" textlink="">
      <xdr:nvSpPr>
        <xdr:cNvPr id="143" name="円/楕円 142"/>
        <xdr:cNvSpPr/>
      </xdr:nvSpPr>
      <xdr:spPr>
        <a:xfrm>
          <a:off x="1079500" y="970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24106</xdr:rowOff>
    </xdr:from>
    <xdr:ext cx="534377" cy="259045"/>
    <xdr:sp macro="" textlink="">
      <xdr:nvSpPr>
        <xdr:cNvPr id="144" name="テキスト ボックス 143"/>
        <xdr:cNvSpPr txBox="1"/>
      </xdr:nvSpPr>
      <xdr:spPr>
        <a:xfrm>
          <a:off x="863111" y="979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105791</xdr:rowOff>
    </xdr:from>
    <xdr:to>
      <xdr:col>6</xdr:col>
      <xdr:colOff>511175</xdr:colOff>
      <xdr:row>76</xdr:row>
      <xdr:rowOff>64288</xdr:rowOff>
    </xdr:to>
    <xdr:cxnSp macro="">
      <xdr:nvCxnSpPr>
        <xdr:cNvPr id="174" name="直線コネクタ 173"/>
        <xdr:cNvCxnSpPr/>
      </xdr:nvCxnSpPr>
      <xdr:spPr>
        <a:xfrm flipV="1">
          <a:off x="3797300" y="12793091"/>
          <a:ext cx="838200" cy="3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64288</xdr:rowOff>
    </xdr:from>
    <xdr:to>
      <xdr:col>5</xdr:col>
      <xdr:colOff>358775</xdr:colOff>
      <xdr:row>76</xdr:row>
      <xdr:rowOff>86564</xdr:rowOff>
    </xdr:to>
    <xdr:cxnSp macro="">
      <xdr:nvCxnSpPr>
        <xdr:cNvPr id="177" name="直線コネクタ 176"/>
        <xdr:cNvCxnSpPr/>
      </xdr:nvCxnSpPr>
      <xdr:spPr>
        <a:xfrm flipV="1">
          <a:off x="2908300" y="13094488"/>
          <a:ext cx="889000" cy="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86564</xdr:rowOff>
    </xdr:from>
    <xdr:to>
      <xdr:col>4</xdr:col>
      <xdr:colOff>155575</xdr:colOff>
      <xdr:row>77</xdr:row>
      <xdr:rowOff>56935</xdr:rowOff>
    </xdr:to>
    <xdr:cxnSp macro="">
      <xdr:nvCxnSpPr>
        <xdr:cNvPr id="180" name="直線コネクタ 179"/>
        <xdr:cNvCxnSpPr/>
      </xdr:nvCxnSpPr>
      <xdr:spPr>
        <a:xfrm flipV="1">
          <a:off x="2019300" y="13116764"/>
          <a:ext cx="889000" cy="1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56935</xdr:rowOff>
    </xdr:from>
    <xdr:to>
      <xdr:col>2</xdr:col>
      <xdr:colOff>638175</xdr:colOff>
      <xdr:row>77</xdr:row>
      <xdr:rowOff>167678</xdr:rowOff>
    </xdr:to>
    <xdr:cxnSp macro="">
      <xdr:nvCxnSpPr>
        <xdr:cNvPr id="183" name="直線コネクタ 182"/>
        <xdr:cNvCxnSpPr/>
      </xdr:nvCxnSpPr>
      <xdr:spPr>
        <a:xfrm flipV="1">
          <a:off x="1130300" y="13258585"/>
          <a:ext cx="889000" cy="1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54991</xdr:rowOff>
    </xdr:from>
    <xdr:to>
      <xdr:col>6</xdr:col>
      <xdr:colOff>561975</xdr:colOff>
      <xdr:row>74</xdr:row>
      <xdr:rowOff>156591</xdr:rowOff>
    </xdr:to>
    <xdr:sp macro="" textlink="">
      <xdr:nvSpPr>
        <xdr:cNvPr id="193" name="円/楕円 192"/>
        <xdr:cNvSpPr/>
      </xdr:nvSpPr>
      <xdr:spPr>
        <a:xfrm>
          <a:off x="4584700" y="127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77868</xdr:rowOff>
    </xdr:from>
    <xdr:ext cx="599010" cy="259045"/>
    <xdr:sp macro="" textlink="">
      <xdr:nvSpPr>
        <xdr:cNvPr id="194" name="民生費該当値テキスト"/>
        <xdr:cNvSpPr txBox="1"/>
      </xdr:nvSpPr>
      <xdr:spPr>
        <a:xfrm>
          <a:off x="4686300" y="1259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182,670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13488</xdr:rowOff>
    </xdr:from>
    <xdr:to>
      <xdr:col>5</xdr:col>
      <xdr:colOff>409575</xdr:colOff>
      <xdr:row>76</xdr:row>
      <xdr:rowOff>115088</xdr:rowOff>
    </xdr:to>
    <xdr:sp macro="" textlink="">
      <xdr:nvSpPr>
        <xdr:cNvPr id="195" name="円/楕円 194"/>
        <xdr:cNvSpPr/>
      </xdr:nvSpPr>
      <xdr:spPr>
        <a:xfrm>
          <a:off x="3746500" y="130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106215</xdr:rowOff>
    </xdr:from>
    <xdr:ext cx="599010" cy="259045"/>
    <xdr:sp macro="" textlink="">
      <xdr:nvSpPr>
        <xdr:cNvPr id="196" name="テキスト ボックス 195"/>
        <xdr:cNvSpPr txBox="1"/>
      </xdr:nvSpPr>
      <xdr:spPr>
        <a:xfrm>
          <a:off x="3497794" y="131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158,938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35764</xdr:rowOff>
    </xdr:from>
    <xdr:to>
      <xdr:col>4</xdr:col>
      <xdr:colOff>206375</xdr:colOff>
      <xdr:row>76</xdr:row>
      <xdr:rowOff>137364</xdr:rowOff>
    </xdr:to>
    <xdr:sp macro="" textlink="">
      <xdr:nvSpPr>
        <xdr:cNvPr id="197" name="円/楕円 196"/>
        <xdr:cNvSpPr/>
      </xdr:nvSpPr>
      <xdr:spPr>
        <a:xfrm>
          <a:off x="2857500" y="130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153890</xdr:rowOff>
    </xdr:from>
    <xdr:ext cx="599010" cy="259045"/>
    <xdr:sp macro="" textlink="">
      <xdr:nvSpPr>
        <xdr:cNvPr id="198" name="テキスト ボックス 197"/>
        <xdr:cNvSpPr txBox="1"/>
      </xdr:nvSpPr>
      <xdr:spPr>
        <a:xfrm>
          <a:off x="2608794" y="1284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6135</xdr:rowOff>
    </xdr:from>
    <xdr:to>
      <xdr:col>3</xdr:col>
      <xdr:colOff>3175</xdr:colOff>
      <xdr:row>77</xdr:row>
      <xdr:rowOff>107735</xdr:rowOff>
    </xdr:to>
    <xdr:sp macro="" textlink="">
      <xdr:nvSpPr>
        <xdr:cNvPr id="199" name="円/楕円 198"/>
        <xdr:cNvSpPr/>
      </xdr:nvSpPr>
      <xdr:spPr>
        <a:xfrm>
          <a:off x="1968500" y="132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124262</xdr:rowOff>
    </xdr:from>
    <xdr:ext cx="599010" cy="259045"/>
    <xdr:sp macro="" textlink="">
      <xdr:nvSpPr>
        <xdr:cNvPr id="200" name="テキスト ボックス 199"/>
        <xdr:cNvSpPr txBox="1"/>
      </xdr:nvSpPr>
      <xdr:spPr>
        <a:xfrm>
          <a:off x="1719794" y="1298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116878</xdr:rowOff>
    </xdr:from>
    <xdr:to>
      <xdr:col>1</xdr:col>
      <xdr:colOff>485775</xdr:colOff>
      <xdr:row>78</xdr:row>
      <xdr:rowOff>47028</xdr:rowOff>
    </xdr:to>
    <xdr:sp macro="" textlink="">
      <xdr:nvSpPr>
        <xdr:cNvPr id="201" name="円/楕円 200"/>
        <xdr:cNvSpPr/>
      </xdr:nvSpPr>
      <xdr:spPr>
        <a:xfrm>
          <a:off x="1079500" y="133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63555</xdr:rowOff>
    </xdr:from>
    <xdr:ext cx="599010" cy="259045"/>
    <xdr:sp macro="" textlink="">
      <xdr:nvSpPr>
        <xdr:cNvPr id="202" name="テキスト ボックス 201"/>
        <xdr:cNvSpPr txBox="1"/>
      </xdr:nvSpPr>
      <xdr:spPr>
        <a:xfrm>
          <a:off x="830794" y="1309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58871</xdr:rowOff>
    </xdr:from>
    <xdr:to>
      <xdr:col>6</xdr:col>
      <xdr:colOff>511175</xdr:colOff>
      <xdr:row>97</xdr:row>
      <xdr:rowOff>112288</xdr:rowOff>
    </xdr:to>
    <xdr:cxnSp macro="">
      <xdr:nvCxnSpPr>
        <xdr:cNvPr id="232" name="直線コネクタ 231"/>
        <xdr:cNvCxnSpPr/>
      </xdr:nvCxnSpPr>
      <xdr:spPr>
        <a:xfrm flipV="1">
          <a:off x="3797300" y="16003721"/>
          <a:ext cx="838200" cy="73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103352</xdr:rowOff>
    </xdr:from>
    <xdr:to>
      <xdr:col>5</xdr:col>
      <xdr:colOff>358775</xdr:colOff>
      <xdr:row>97</xdr:row>
      <xdr:rowOff>112288</xdr:rowOff>
    </xdr:to>
    <xdr:cxnSp macro="">
      <xdr:nvCxnSpPr>
        <xdr:cNvPr id="235" name="直線コネクタ 234"/>
        <xdr:cNvCxnSpPr/>
      </xdr:nvCxnSpPr>
      <xdr:spPr>
        <a:xfrm>
          <a:off x="2908300" y="16734002"/>
          <a:ext cx="889000" cy="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103352</xdr:rowOff>
    </xdr:from>
    <xdr:to>
      <xdr:col>4</xdr:col>
      <xdr:colOff>155575</xdr:colOff>
      <xdr:row>97</xdr:row>
      <xdr:rowOff>171095</xdr:rowOff>
    </xdr:to>
    <xdr:cxnSp macro="">
      <xdr:nvCxnSpPr>
        <xdr:cNvPr id="238" name="直線コネクタ 237"/>
        <xdr:cNvCxnSpPr/>
      </xdr:nvCxnSpPr>
      <xdr:spPr>
        <a:xfrm flipV="1">
          <a:off x="2019300" y="16734002"/>
          <a:ext cx="889000" cy="6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115221</xdr:rowOff>
    </xdr:from>
    <xdr:to>
      <xdr:col>2</xdr:col>
      <xdr:colOff>638175</xdr:colOff>
      <xdr:row>97</xdr:row>
      <xdr:rowOff>171095</xdr:rowOff>
    </xdr:to>
    <xdr:cxnSp macro="">
      <xdr:nvCxnSpPr>
        <xdr:cNvPr id="241" name="直線コネクタ 240"/>
        <xdr:cNvCxnSpPr/>
      </xdr:nvCxnSpPr>
      <xdr:spPr>
        <a:xfrm>
          <a:off x="1130300" y="16745871"/>
          <a:ext cx="889000" cy="5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8071</xdr:rowOff>
    </xdr:from>
    <xdr:to>
      <xdr:col>6</xdr:col>
      <xdr:colOff>561975</xdr:colOff>
      <xdr:row>93</xdr:row>
      <xdr:rowOff>109671</xdr:rowOff>
    </xdr:to>
    <xdr:sp macro="" textlink="">
      <xdr:nvSpPr>
        <xdr:cNvPr id="251" name="円/楕円 250"/>
        <xdr:cNvSpPr/>
      </xdr:nvSpPr>
      <xdr:spPr>
        <a:xfrm>
          <a:off x="4584700" y="159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30948</xdr:rowOff>
    </xdr:from>
    <xdr:ext cx="534377" cy="259045"/>
    <xdr:sp macro="" textlink="">
      <xdr:nvSpPr>
        <xdr:cNvPr id="252" name="衛生費該当値テキスト"/>
        <xdr:cNvSpPr txBox="1"/>
      </xdr:nvSpPr>
      <xdr:spPr>
        <a:xfrm>
          <a:off x="4686300" y="1580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73,243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61488</xdr:rowOff>
    </xdr:from>
    <xdr:to>
      <xdr:col>5</xdr:col>
      <xdr:colOff>409575</xdr:colOff>
      <xdr:row>97</xdr:row>
      <xdr:rowOff>163088</xdr:rowOff>
    </xdr:to>
    <xdr:sp macro="" textlink="">
      <xdr:nvSpPr>
        <xdr:cNvPr id="253" name="円/楕円 252"/>
        <xdr:cNvSpPr/>
      </xdr:nvSpPr>
      <xdr:spPr>
        <a:xfrm>
          <a:off x="3746500" y="166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154215</xdr:rowOff>
    </xdr:from>
    <xdr:ext cx="534377" cy="259045"/>
    <xdr:sp macro="" textlink="">
      <xdr:nvSpPr>
        <xdr:cNvPr id="254" name="テキスト ボックス 253"/>
        <xdr:cNvSpPr txBox="1"/>
      </xdr:nvSpPr>
      <xdr:spPr>
        <a:xfrm>
          <a:off x="3530111" y="1678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52552</xdr:rowOff>
    </xdr:from>
    <xdr:to>
      <xdr:col>4</xdr:col>
      <xdr:colOff>206375</xdr:colOff>
      <xdr:row>97</xdr:row>
      <xdr:rowOff>154152</xdr:rowOff>
    </xdr:to>
    <xdr:sp macro="" textlink="">
      <xdr:nvSpPr>
        <xdr:cNvPr id="255" name="円/楕円 254"/>
        <xdr:cNvSpPr/>
      </xdr:nvSpPr>
      <xdr:spPr>
        <a:xfrm>
          <a:off x="2857500" y="166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145279</xdr:rowOff>
    </xdr:from>
    <xdr:ext cx="534377" cy="259045"/>
    <xdr:sp macro="" textlink="">
      <xdr:nvSpPr>
        <xdr:cNvPr id="256" name="テキスト ボックス 255"/>
        <xdr:cNvSpPr txBox="1"/>
      </xdr:nvSpPr>
      <xdr:spPr>
        <a:xfrm>
          <a:off x="2641111" y="16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120295</xdr:rowOff>
    </xdr:from>
    <xdr:to>
      <xdr:col>3</xdr:col>
      <xdr:colOff>3175</xdr:colOff>
      <xdr:row>98</xdr:row>
      <xdr:rowOff>50445</xdr:rowOff>
    </xdr:to>
    <xdr:sp macro="" textlink="">
      <xdr:nvSpPr>
        <xdr:cNvPr id="257" name="円/楕円 256"/>
        <xdr:cNvSpPr/>
      </xdr:nvSpPr>
      <xdr:spPr>
        <a:xfrm>
          <a:off x="1968500" y="167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41572</xdr:rowOff>
    </xdr:from>
    <xdr:ext cx="534377" cy="259045"/>
    <xdr:sp macro="" textlink="">
      <xdr:nvSpPr>
        <xdr:cNvPr id="258" name="テキスト ボックス 257"/>
        <xdr:cNvSpPr txBox="1"/>
      </xdr:nvSpPr>
      <xdr:spPr>
        <a:xfrm>
          <a:off x="1752111" y="168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64421</xdr:rowOff>
    </xdr:from>
    <xdr:to>
      <xdr:col>1</xdr:col>
      <xdr:colOff>485775</xdr:colOff>
      <xdr:row>97</xdr:row>
      <xdr:rowOff>166021</xdr:rowOff>
    </xdr:to>
    <xdr:sp macro="" textlink="">
      <xdr:nvSpPr>
        <xdr:cNvPr id="259" name="円/楕円 258"/>
        <xdr:cNvSpPr/>
      </xdr:nvSpPr>
      <xdr:spPr>
        <a:xfrm>
          <a:off x="1079500" y="166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157148</xdr:rowOff>
    </xdr:from>
    <xdr:ext cx="534377" cy="259045"/>
    <xdr:sp macro="" textlink="">
      <xdr:nvSpPr>
        <xdr:cNvPr id="260" name="テキスト ボックス 259"/>
        <xdr:cNvSpPr txBox="1"/>
      </xdr:nvSpPr>
      <xdr:spPr>
        <a:xfrm>
          <a:off x="863111" y="1678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7" name="直線コネクタ 286"/>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90" name="直線コネクタ 289"/>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127356</xdr:rowOff>
    </xdr:from>
    <xdr:to>
      <xdr:col>12</xdr:col>
      <xdr:colOff>511175</xdr:colOff>
      <xdr:row>38</xdr:row>
      <xdr:rowOff>139700</xdr:rowOff>
    </xdr:to>
    <xdr:cxnSp macro="">
      <xdr:nvCxnSpPr>
        <xdr:cNvPr id="293" name="直線コネクタ 292"/>
        <xdr:cNvCxnSpPr/>
      </xdr:nvCxnSpPr>
      <xdr:spPr>
        <a:xfrm>
          <a:off x="7861300" y="6471006"/>
          <a:ext cx="889000" cy="1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127356</xdr:rowOff>
    </xdr:from>
    <xdr:to>
      <xdr:col>11</xdr:col>
      <xdr:colOff>307975</xdr:colOff>
      <xdr:row>38</xdr:row>
      <xdr:rowOff>22885</xdr:rowOff>
    </xdr:to>
    <xdr:cxnSp macro="">
      <xdr:nvCxnSpPr>
        <xdr:cNvPr id="296" name="直線コネクタ 295"/>
        <xdr:cNvCxnSpPr/>
      </xdr:nvCxnSpPr>
      <xdr:spPr>
        <a:xfrm flipV="1">
          <a:off x="6972300" y="6471006"/>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6" name="円/楕円 305"/>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07"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8" name="円/楕円 307"/>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9" name="テキスト ボックス 308"/>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10" name="円/楕円 309"/>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1" name="テキスト ボックス 310"/>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76556</xdr:rowOff>
    </xdr:from>
    <xdr:to>
      <xdr:col>11</xdr:col>
      <xdr:colOff>358775</xdr:colOff>
      <xdr:row>38</xdr:row>
      <xdr:rowOff>6706</xdr:rowOff>
    </xdr:to>
    <xdr:sp macro="" textlink="">
      <xdr:nvSpPr>
        <xdr:cNvPr id="312" name="円/楕円 311"/>
        <xdr:cNvSpPr/>
      </xdr:nvSpPr>
      <xdr:spPr>
        <a:xfrm>
          <a:off x="78105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169283</xdr:rowOff>
    </xdr:from>
    <xdr:ext cx="378565" cy="259045"/>
    <xdr:sp macro="" textlink="">
      <xdr:nvSpPr>
        <xdr:cNvPr id="313" name="テキスト ボックス 312"/>
        <xdr:cNvSpPr txBox="1"/>
      </xdr:nvSpPr>
      <xdr:spPr>
        <a:xfrm>
          <a:off x="7672017" y="651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143535</xdr:rowOff>
    </xdr:from>
    <xdr:to>
      <xdr:col>10</xdr:col>
      <xdr:colOff>155575</xdr:colOff>
      <xdr:row>38</xdr:row>
      <xdr:rowOff>73685</xdr:rowOff>
    </xdr:to>
    <xdr:sp macro="" textlink="">
      <xdr:nvSpPr>
        <xdr:cNvPr id="314" name="円/楕円 313"/>
        <xdr:cNvSpPr/>
      </xdr:nvSpPr>
      <xdr:spPr>
        <a:xfrm>
          <a:off x="6921500" y="6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64812</xdr:rowOff>
    </xdr:from>
    <xdr:ext cx="378565" cy="259045"/>
    <xdr:sp macro="" textlink="">
      <xdr:nvSpPr>
        <xdr:cNvPr id="315" name="テキスト ボックス 314"/>
        <xdr:cNvSpPr txBox="1"/>
      </xdr:nvSpPr>
      <xdr:spPr>
        <a:xfrm>
          <a:off x="6783017" y="6579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107108</xdr:rowOff>
    </xdr:from>
    <xdr:to>
      <xdr:col>15</xdr:col>
      <xdr:colOff>180975</xdr:colOff>
      <xdr:row>57</xdr:row>
      <xdr:rowOff>103728</xdr:rowOff>
    </xdr:to>
    <xdr:cxnSp macro="">
      <xdr:nvCxnSpPr>
        <xdr:cNvPr id="346" name="直線コネクタ 345"/>
        <xdr:cNvCxnSpPr/>
      </xdr:nvCxnSpPr>
      <xdr:spPr>
        <a:xfrm flipV="1">
          <a:off x="9639300" y="9708308"/>
          <a:ext cx="838200" cy="16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123568</xdr:rowOff>
    </xdr:from>
    <xdr:to>
      <xdr:col>14</xdr:col>
      <xdr:colOff>28575</xdr:colOff>
      <xdr:row>57</xdr:row>
      <xdr:rowOff>103728</xdr:rowOff>
    </xdr:to>
    <xdr:cxnSp macro="">
      <xdr:nvCxnSpPr>
        <xdr:cNvPr id="349" name="直線コネクタ 348"/>
        <xdr:cNvCxnSpPr/>
      </xdr:nvCxnSpPr>
      <xdr:spPr>
        <a:xfrm>
          <a:off x="8750300" y="9724768"/>
          <a:ext cx="889000" cy="15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123568</xdr:rowOff>
    </xdr:from>
    <xdr:to>
      <xdr:col>12</xdr:col>
      <xdr:colOff>511175</xdr:colOff>
      <xdr:row>57</xdr:row>
      <xdr:rowOff>16207</xdr:rowOff>
    </xdr:to>
    <xdr:cxnSp macro="">
      <xdr:nvCxnSpPr>
        <xdr:cNvPr id="352" name="直線コネクタ 351"/>
        <xdr:cNvCxnSpPr/>
      </xdr:nvCxnSpPr>
      <xdr:spPr>
        <a:xfrm flipV="1">
          <a:off x="7861300" y="9724768"/>
          <a:ext cx="889000" cy="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35573</xdr:rowOff>
    </xdr:from>
    <xdr:to>
      <xdr:col>11</xdr:col>
      <xdr:colOff>307975</xdr:colOff>
      <xdr:row>57</xdr:row>
      <xdr:rowOff>16207</xdr:rowOff>
    </xdr:to>
    <xdr:cxnSp macro="">
      <xdr:nvCxnSpPr>
        <xdr:cNvPr id="355" name="直線コネクタ 354"/>
        <xdr:cNvCxnSpPr/>
      </xdr:nvCxnSpPr>
      <xdr:spPr>
        <a:xfrm>
          <a:off x="6972300" y="9636773"/>
          <a:ext cx="889000" cy="15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56308</xdr:rowOff>
    </xdr:from>
    <xdr:to>
      <xdr:col>15</xdr:col>
      <xdr:colOff>231775</xdr:colOff>
      <xdr:row>56</xdr:row>
      <xdr:rowOff>157908</xdr:rowOff>
    </xdr:to>
    <xdr:sp macro="" textlink="">
      <xdr:nvSpPr>
        <xdr:cNvPr id="365" name="円/楕円 364"/>
        <xdr:cNvSpPr/>
      </xdr:nvSpPr>
      <xdr:spPr>
        <a:xfrm>
          <a:off x="10426700" y="96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79185</xdr:rowOff>
    </xdr:from>
    <xdr:ext cx="534377" cy="259045"/>
    <xdr:sp macro="" textlink="">
      <xdr:nvSpPr>
        <xdr:cNvPr id="366" name="農林水産業費該当値テキスト"/>
        <xdr:cNvSpPr txBox="1"/>
      </xdr:nvSpPr>
      <xdr:spPr>
        <a:xfrm>
          <a:off x="10528300" y="950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30,996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52928</xdr:rowOff>
    </xdr:from>
    <xdr:to>
      <xdr:col>14</xdr:col>
      <xdr:colOff>79375</xdr:colOff>
      <xdr:row>57</xdr:row>
      <xdr:rowOff>154528</xdr:rowOff>
    </xdr:to>
    <xdr:sp macro="" textlink="">
      <xdr:nvSpPr>
        <xdr:cNvPr id="367" name="円/楕円 366"/>
        <xdr:cNvSpPr/>
      </xdr:nvSpPr>
      <xdr:spPr>
        <a:xfrm>
          <a:off x="9588500" y="98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145655</xdr:rowOff>
    </xdr:from>
    <xdr:ext cx="534377" cy="259045"/>
    <xdr:sp macro="" textlink="">
      <xdr:nvSpPr>
        <xdr:cNvPr id="368" name="テキスト ボックス 367"/>
        <xdr:cNvSpPr txBox="1"/>
      </xdr:nvSpPr>
      <xdr:spPr>
        <a:xfrm>
          <a:off x="9372111" y="99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72768</xdr:rowOff>
    </xdr:from>
    <xdr:to>
      <xdr:col>12</xdr:col>
      <xdr:colOff>561975</xdr:colOff>
      <xdr:row>57</xdr:row>
      <xdr:rowOff>2918</xdr:rowOff>
    </xdr:to>
    <xdr:sp macro="" textlink="">
      <xdr:nvSpPr>
        <xdr:cNvPr id="369" name="円/楕円 368"/>
        <xdr:cNvSpPr/>
      </xdr:nvSpPr>
      <xdr:spPr>
        <a:xfrm>
          <a:off x="8699500" y="96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19445</xdr:rowOff>
    </xdr:from>
    <xdr:ext cx="534377" cy="259045"/>
    <xdr:sp macro="" textlink="">
      <xdr:nvSpPr>
        <xdr:cNvPr id="370" name="テキスト ボックス 369"/>
        <xdr:cNvSpPr txBox="1"/>
      </xdr:nvSpPr>
      <xdr:spPr>
        <a:xfrm>
          <a:off x="8483111" y="944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136857</xdr:rowOff>
    </xdr:from>
    <xdr:to>
      <xdr:col>11</xdr:col>
      <xdr:colOff>358775</xdr:colOff>
      <xdr:row>57</xdr:row>
      <xdr:rowOff>67007</xdr:rowOff>
    </xdr:to>
    <xdr:sp macro="" textlink="">
      <xdr:nvSpPr>
        <xdr:cNvPr id="371" name="円/楕円 370"/>
        <xdr:cNvSpPr/>
      </xdr:nvSpPr>
      <xdr:spPr>
        <a:xfrm>
          <a:off x="7810500" y="973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83534</xdr:rowOff>
    </xdr:from>
    <xdr:ext cx="534377" cy="259045"/>
    <xdr:sp macro="" textlink="">
      <xdr:nvSpPr>
        <xdr:cNvPr id="372" name="テキスト ボックス 371"/>
        <xdr:cNvSpPr txBox="1"/>
      </xdr:nvSpPr>
      <xdr:spPr>
        <a:xfrm>
          <a:off x="7594111" y="951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156223</xdr:rowOff>
    </xdr:from>
    <xdr:to>
      <xdr:col>10</xdr:col>
      <xdr:colOff>155575</xdr:colOff>
      <xdr:row>56</xdr:row>
      <xdr:rowOff>86373</xdr:rowOff>
    </xdr:to>
    <xdr:sp macro="" textlink="">
      <xdr:nvSpPr>
        <xdr:cNvPr id="373" name="円/楕円 372"/>
        <xdr:cNvSpPr/>
      </xdr:nvSpPr>
      <xdr:spPr>
        <a:xfrm>
          <a:off x="6921500" y="95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102900</xdr:rowOff>
    </xdr:from>
    <xdr:ext cx="534377" cy="259045"/>
    <xdr:sp macro="" textlink="">
      <xdr:nvSpPr>
        <xdr:cNvPr id="374" name="テキスト ボックス 373"/>
        <xdr:cNvSpPr txBox="1"/>
      </xdr:nvSpPr>
      <xdr:spPr>
        <a:xfrm>
          <a:off x="6705111" y="936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88364</xdr:rowOff>
    </xdr:from>
    <xdr:to>
      <xdr:col>15</xdr:col>
      <xdr:colOff>180975</xdr:colOff>
      <xdr:row>78</xdr:row>
      <xdr:rowOff>146884</xdr:rowOff>
    </xdr:to>
    <xdr:cxnSp macro="">
      <xdr:nvCxnSpPr>
        <xdr:cNvPr id="405" name="直線コネクタ 404"/>
        <xdr:cNvCxnSpPr/>
      </xdr:nvCxnSpPr>
      <xdr:spPr>
        <a:xfrm>
          <a:off x="9639300" y="13290014"/>
          <a:ext cx="838200" cy="2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88364</xdr:rowOff>
    </xdr:from>
    <xdr:to>
      <xdr:col>14</xdr:col>
      <xdr:colOff>28575</xdr:colOff>
      <xdr:row>78</xdr:row>
      <xdr:rowOff>135161</xdr:rowOff>
    </xdr:to>
    <xdr:cxnSp macro="">
      <xdr:nvCxnSpPr>
        <xdr:cNvPr id="408" name="直線コネクタ 407"/>
        <xdr:cNvCxnSpPr/>
      </xdr:nvCxnSpPr>
      <xdr:spPr>
        <a:xfrm flipV="1">
          <a:off x="8750300" y="13290014"/>
          <a:ext cx="889000" cy="21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135161</xdr:rowOff>
    </xdr:from>
    <xdr:to>
      <xdr:col>12</xdr:col>
      <xdr:colOff>511175</xdr:colOff>
      <xdr:row>78</xdr:row>
      <xdr:rowOff>158934</xdr:rowOff>
    </xdr:to>
    <xdr:cxnSp macro="">
      <xdr:nvCxnSpPr>
        <xdr:cNvPr id="411" name="直線コネクタ 410"/>
        <xdr:cNvCxnSpPr/>
      </xdr:nvCxnSpPr>
      <xdr:spPr>
        <a:xfrm flipV="1">
          <a:off x="7861300" y="13508261"/>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155637</xdr:rowOff>
    </xdr:from>
    <xdr:to>
      <xdr:col>11</xdr:col>
      <xdr:colOff>307975</xdr:colOff>
      <xdr:row>78</xdr:row>
      <xdr:rowOff>158934</xdr:rowOff>
    </xdr:to>
    <xdr:cxnSp macro="">
      <xdr:nvCxnSpPr>
        <xdr:cNvPr id="414" name="直線コネクタ 413"/>
        <xdr:cNvCxnSpPr/>
      </xdr:nvCxnSpPr>
      <xdr:spPr>
        <a:xfrm>
          <a:off x="6972300" y="13528737"/>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96084</xdr:rowOff>
    </xdr:from>
    <xdr:to>
      <xdr:col>15</xdr:col>
      <xdr:colOff>231775</xdr:colOff>
      <xdr:row>79</xdr:row>
      <xdr:rowOff>26234</xdr:rowOff>
    </xdr:to>
    <xdr:sp macro="" textlink="">
      <xdr:nvSpPr>
        <xdr:cNvPr id="424" name="円/楕円 423"/>
        <xdr:cNvSpPr/>
      </xdr:nvSpPr>
      <xdr:spPr>
        <a:xfrm>
          <a:off x="10426700" y="134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11011</xdr:rowOff>
    </xdr:from>
    <xdr:ext cx="469744" cy="259045"/>
    <xdr:sp macro="" textlink="">
      <xdr:nvSpPr>
        <xdr:cNvPr id="425" name="商工費該当値テキスト"/>
        <xdr:cNvSpPr txBox="1"/>
      </xdr:nvSpPr>
      <xdr:spPr>
        <a:xfrm>
          <a:off x="10528300" y="1338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37564</xdr:rowOff>
    </xdr:from>
    <xdr:to>
      <xdr:col>14</xdr:col>
      <xdr:colOff>79375</xdr:colOff>
      <xdr:row>77</xdr:row>
      <xdr:rowOff>139164</xdr:rowOff>
    </xdr:to>
    <xdr:sp macro="" textlink="">
      <xdr:nvSpPr>
        <xdr:cNvPr id="426" name="円/楕円 425"/>
        <xdr:cNvSpPr/>
      </xdr:nvSpPr>
      <xdr:spPr>
        <a:xfrm>
          <a:off x="9588500" y="1323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130291</xdr:rowOff>
    </xdr:from>
    <xdr:ext cx="534377" cy="259045"/>
    <xdr:sp macro="" textlink="">
      <xdr:nvSpPr>
        <xdr:cNvPr id="427" name="テキスト ボックス 426"/>
        <xdr:cNvSpPr txBox="1"/>
      </xdr:nvSpPr>
      <xdr:spPr>
        <a:xfrm>
          <a:off x="9372111" y="1333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84361</xdr:rowOff>
    </xdr:from>
    <xdr:to>
      <xdr:col>12</xdr:col>
      <xdr:colOff>561975</xdr:colOff>
      <xdr:row>79</xdr:row>
      <xdr:rowOff>14511</xdr:rowOff>
    </xdr:to>
    <xdr:sp macro="" textlink="">
      <xdr:nvSpPr>
        <xdr:cNvPr id="428" name="円/楕円 427"/>
        <xdr:cNvSpPr/>
      </xdr:nvSpPr>
      <xdr:spPr>
        <a:xfrm>
          <a:off x="8699500" y="134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5638</xdr:rowOff>
    </xdr:from>
    <xdr:ext cx="469744" cy="259045"/>
    <xdr:sp macro="" textlink="">
      <xdr:nvSpPr>
        <xdr:cNvPr id="429" name="テキスト ボックス 428"/>
        <xdr:cNvSpPr txBox="1"/>
      </xdr:nvSpPr>
      <xdr:spPr>
        <a:xfrm>
          <a:off x="8515427" y="1355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108134</xdr:rowOff>
    </xdr:from>
    <xdr:to>
      <xdr:col>11</xdr:col>
      <xdr:colOff>358775</xdr:colOff>
      <xdr:row>79</xdr:row>
      <xdr:rowOff>38284</xdr:rowOff>
    </xdr:to>
    <xdr:sp macro="" textlink="">
      <xdr:nvSpPr>
        <xdr:cNvPr id="430" name="円/楕円 429"/>
        <xdr:cNvSpPr/>
      </xdr:nvSpPr>
      <xdr:spPr>
        <a:xfrm>
          <a:off x="7810500" y="134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29411</xdr:rowOff>
    </xdr:from>
    <xdr:ext cx="469744" cy="259045"/>
    <xdr:sp macro="" textlink="">
      <xdr:nvSpPr>
        <xdr:cNvPr id="431" name="テキスト ボックス 430"/>
        <xdr:cNvSpPr txBox="1"/>
      </xdr:nvSpPr>
      <xdr:spPr>
        <a:xfrm>
          <a:off x="7626427" y="1357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104837</xdr:rowOff>
    </xdr:from>
    <xdr:to>
      <xdr:col>10</xdr:col>
      <xdr:colOff>155575</xdr:colOff>
      <xdr:row>79</xdr:row>
      <xdr:rowOff>34987</xdr:rowOff>
    </xdr:to>
    <xdr:sp macro="" textlink="">
      <xdr:nvSpPr>
        <xdr:cNvPr id="432" name="円/楕円 431"/>
        <xdr:cNvSpPr/>
      </xdr:nvSpPr>
      <xdr:spPr>
        <a:xfrm>
          <a:off x="6921500" y="1347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26114</xdr:rowOff>
    </xdr:from>
    <xdr:ext cx="469744" cy="259045"/>
    <xdr:sp macro="" textlink="">
      <xdr:nvSpPr>
        <xdr:cNvPr id="433" name="テキスト ボックス 432"/>
        <xdr:cNvSpPr txBox="1"/>
      </xdr:nvSpPr>
      <xdr:spPr>
        <a:xfrm>
          <a:off x="6737427" y="1357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77978</xdr:rowOff>
    </xdr:from>
    <xdr:to>
      <xdr:col>15</xdr:col>
      <xdr:colOff>180975</xdr:colOff>
      <xdr:row>95</xdr:row>
      <xdr:rowOff>134023</xdr:rowOff>
    </xdr:to>
    <xdr:cxnSp macro="">
      <xdr:nvCxnSpPr>
        <xdr:cNvPr id="462" name="直線コネクタ 461"/>
        <xdr:cNvCxnSpPr/>
      </xdr:nvCxnSpPr>
      <xdr:spPr>
        <a:xfrm>
          <a:off x="9639300" y="16365728"/>
          <a:ext cx="8382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77978</xdr:rowOff>
    </xdr:from>
    <xdr:to>
      <xdr:col>14</xdr:col>
      <xdr:colOff>28575</xdr:colOff>
      <xdr:row>95</xdr:row>
      <xdr:rowOff>146749</xdr:rowOff>
    </xdr:to>
    <xdr:cxnSp macro="">
      <xdr:nvCxnSpPr>
        <xdr:cNvPr id="465" name="直線コネクタ 464"/>
        <xdr:cNvCxnSpPr/>
      </xdr:nvCxnSpPr>
      <xdr:spPr>
        <a:xfrm flipV="1">
          <a:off x="8750300" y="16365728"/>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63869</xdr:rowOff>
    </xdr:from>
    <xdr:to>
      <xdr:col>12</xdr:col>
      <xdr:colOff>511175</xdr:colOff>
      <xdr:row>95</xdr:row>
      <xdr:rowOff>146749</xdr:rowOff>
    </xdr:to>
    <xdr:cxnSp macro="">
      <xdr:nvCxnSpPr>
        <xdr:cNvPr id="468" name="直線コネクタ 467"/>
        <xdr:cNvCxnSpPr/>
      </xdr:nvCxnSpPr>
      <xdr:spPr>
        <a:xfrm>
          <a:off x="7861300" y="16180169"/>
          <a:ext cx="889000" cy="2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63869</xdr:rowOff>
    </xdr:from>
    <xdr:to>
      <xdr:col>11</xdr:col>
      <xdr:colOff>307975</xdr:colOff>
      <xdr:row>96</xdr:row>
      <xdr:rowOff>73127</xdr:rowOff>
    </xdr:to>
    <xdr:cxnSp macro="">
      <xdr:nvCxnSpPr>
        <xdr:cNvPr id="471" name="直線コネクタ 470"/>
        <xdr:cNvCxnSpPr/>
      </xdr:nvCxnSpPr>
      <xdr:spPr>
        <a:xfrm flipV="1">
          <a:off x="6972300" y="16180169"/>
          <a:ext cx="889000" cy="3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83223</xdr:rowOff>
    </xdr:from>
    <xdr:to>
      <xdr:col>15</xdr:col>
      <xdr:colOff>231775</xdr:colOff>
      <xdr:row>96</xdr:row>
      <xdr:rowOff>13373</xdr:rowOff>
    </xdr:to>
    <xdr:sp macro="" textlink="">
      <xdr:nvSpPr>
        <xdr:cNvPr id="481" name="円/楕円 480"/>
        <xdr:cNvSpPr/>
      </xdr:nvSpPr>
      <xdr:spPr>
        <a:xfrm>
          <a:off x="10426700" y="163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61650</xdr:rowOff>
    </xdr:from>
    <xdr:ext cx="534377" cy="259045"/>
    <xdr:sp macro="" textlink="">
      <xdr:nvSpPr>
        <xdr:cNvPr id="482" name="土木費該当値テキスト"/>
        <xdr:cNvSpPr txBox="1"/>
      </xdr:nvSpPr>
      <xdr:spPr>
        <a:xfrm>
          <a:off x="10528300" y="163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46,947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27178</xdr:rowOff>
    </xdr:from>
    <xdr:to>
      <xdr:col>14</xdr:col>
      <xdr:colOff>79375</xdr:colOff>
      <xdr:row>95</xdr:row>
      <xdr:rowOff>128778</xdr:rowOff>
    </xdr:to>
    <xdr:sp macro="" textlink="">
      <xdr:nvSpPr>
        <xdr:cNvPr id="483" name="円/楕円 482"/>
        <xdr:cNvSpPr/>
      </xdr:nvSpPr>
      <xdr:spPr>
        <a:xfrm>
          <a:off x="9588500" y="163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119905</xdr:rowOff>
    </xdr:from>
    <xdr:ext cx="534377" cy="259045"/>
    <xdr:sp macro="" textlink="">
      <xdr:nvSpPr>
        <xdr:cNvPr id="484" name="テキスト ボックス 483"/>
        <xdr:cNvSpPr txBox="1"/>
      </xdr:nvSpPr>
      <xdr:spPr>
        <a:xfrm>
          <a:off x="9372111" y="1640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95949</xdr:rowOff>
    </xdr:from>
    <xdr:to>
      <xdr:col>12</xdr:col>
      <xdr:colOff>561975</xdr:colOff>
      <xdr:row>96</xdr:row>
      <xdr:rowOff>26099</xdr:rowOff>
    </xdr:to>
    <xdr:sp macro="" textlink="">
      <xdr:nvSpPr>
        <xdr:cNvPr id="485" name="円/楕円 484"/>
        <xdr:cNvSpPr/>
      </xdr:nvSpPr>
      <xdr:spPr>
        <a:xfrm>
          <a:off x="8699500" y="163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17226</xdr:rowOff>
    </xdr:from>
    <xdr:ext cx="534377" cy="259045"/>
    <xdr:sp macro="" textlink="">
      <xdr:nvSpPr>
        <xdr:cNvPr id="486" name="テキスト ボックス 485"/>
        <xdr:cNvSpPr txBox="1"/>
      </xdr:nvSpPr>
      <xdr:spPr>
        <a:xfrm>
          <a:off x="8483111" y="1647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45,945</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13069</xdr:rowOff>
    </xdr:from>
    <xdr:to>
      <xdr:col>11</xdr:col>
      <xdr:colOff>358775</xdr:colOff>
      <xdr:row>94</xdr:row>
      <xdr:rowOff>114669</xdr:rowOff>
    </xdr:to>
    <xdr:sp macro="" textlink="">
      <xdr:nvSpPr>
        <xdr:cNvPr id="487" name="円/楕円 486"/>
        <xdr:cNvSpPr/>
      </xdr:nvSpPr>
      <xdr:spPr>
        <a:xfrm>
          <a:off x="7810500" y="161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131196</xdr:rowOff>
    </xdr:from>
    <xdr:ext cx="534377" cy="259045"/>
    <xdr:sp macro="" textlink="">
      <xdr:nvSpPr>
        <xdr:cNvPr id="488" name="テキスト ボックス 487"/>
        <xdr:cNvSpPr txBox="1"/>
      </xdr:nvSpPr>
      <xdr:spPr>
        <a:xfrm>
          <a:off x="7594111" y="1590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65,971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22327</xdr:rowOff>
    </xdr:from>
    <xdr:to>
      <xdr:col>10</xdr:col>
      <xdr:colOff>155575</xdr:colOff>
      <xdr:row>96</xdr:row>
      <xdr:rowOff>123927</xdr:rowOff>
    </xdr:to>
    <xdr:sp macro="" textlink="">
      <xdr:nvSpPr>
        <xdr:cNvPr id="489" name="円/楕円 488"/>
        <xdr:cNvSpPr/>
      </xdr:nvSpPr>
      <xdr:spPr>
        <a:xfrm>
          <a:off x="6921500" y="164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115054</xdr:rowOff>
    </xdr:from>
    <xdr:ext cx="534377" cy="259045"/>
    <xdr:sp macro="" textlink="">
      <xdr:nvSpPr>
        <xdr:cNvPr id="490" name="テキスト ボックス 489"/>
        <xdr:cNvSpPr txBox="1"/>
      </xdr:nvSpPr>
      <xdr:spPr>
        <a:xfrm>
          <a:off x="6705111" y="1657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121549</xdr:rowOff>
    </xdr:from>
    <xdr:to>
      <xdr:col>23</xdr:col>
      <xdr:colOff>517525</xdr:colOff>
      <xdr:row>37</xdr:row>
      <xdr:rowOff>52466</xdr:rowOff>
    </xdr:to>
    <xdr:cxnSp macro="">
      <xdr:nvCxnSpPr>
        <xdr:cNvPr id="518" name="直線コネクタ 517"/>
        <xdr:cNvCxnSpPr/>
      </xdr:nvCxnSpPr>
      <xdr:spPr>
        <a:xfrm flipV="1">
          <a:off x="15481300" y="6293749"/>
          <a:ext cx="838200" cy="10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10267</xdr:rowOff>
    </xdr:from>
    <xdr:to>
      <xdr:col>22</xdr:col>
      <xdr:colOff>365125</xdr:colOff>
      <xdr:row>37</xdr:row>
      <xdr:rowOff>52466</xdr:rowOff>
    </xdr:to>
    <xdr:cxnSp macro="">
      <xdr:nvCxnSpPr>
        <xdr:cNvPr id="521" name="直線コネクタ 520"/>
        <xdr:cNvCxnSpPr/>
      </xdr:nvCxnSpPr>
      <xdr:spPr>
        <a:xfrm>
          <a:off x="14592300" y="6353917"/>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4140</xdr:rowOff>
    </xdr:from>
    <xdr:to>
      <xdr:col>21</xdr:col>
      <xdr:colOff>161925</xdr:colOff>
      <xdr:row>37</xdr:row>
      <xdr:rowOff>10267</xdr:rowOff>
    </xdr:to>
    <xdr:cxnSp macro="">
      <xdr:nvCxnSpPr>
        <xdr:cNvPr id="524" name="直線コネクタ 523"/>
        <xdr:cNvCxnSpPr/>
      </xdr:nvCxnSpPr>
      <xdr:spPr>
        <a:xfrm>
          <a:off x="13703300" y="6347790"/>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4140</xdr:rowOff>
    </xdr:from>
    <xdr:to>
      <xdr:col>19</xdr:col>
      <xdr:colOff>644525</xdr:colOff>
      <xdr:row>37</xdr:row>
      <xdr:rowOff>33767</xdr:rowOff>
    </xdr:to>
    <xdr:cxnSp macro="">
      <xdr:nvCxnSpPr>
        <xdr:cNvPr id="527" name="直線コネクタ 526"/>
        <xdr:cNvCxnSpPr/>
      </xdr:nvCxnSpPr>
      <xdr:spPr>
        <a:xfrm flipV="1">
          <a:off x="12814300" y="6347790"/>
          <a:ext cx="889000" cy="2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70749</xdr:rowOff>
    </xdr:from>
    <xdr:to>
      <xdr:col>23</xdr:col>
      <xdr:colOff>568325</xdr:colOff>
      <xdr:row>37</xdr:row>
      <xdr:rowOff>899</xdr:rowOff>
    </xdr:to>
    <xdr:sp macro="" textlink="">
      <xdr:nvSpPr>
        <xdr:cNvPr id="537" name="円/楕円 536"/>
        <xdr:cNvSpPr/>
      </xdr:nvSpPr>
      <xdr:spPr>
        <a:xfrm>
          <a:off x="16268700" y="624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49176</xdr:rowOff>
    </xdr:from>
    <xdr:ext cx="534377" cy="259045"/>
    <xdr:sp macro="" textlink="">
      <xdr:nvSpPr>
        <xdr:cNvPr id="538" name="消防費該当値テキスト"/>
        <xdr:cNvSpPr txBox="1"/>
      </xdr:nvSpPr>
      <xdr:spPr>
        <a:xfrm>
          <a:off x="16370300" y="622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17,897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1666</xdr:rowOff>
    </xdr:from>
    <xdr:to>
      <xdr:col>22</xdr:col>
      <xdr:colOff>415925</xdr:colOff>
      <xdr:row>37</xdr:row>
      <xdr:rowOff>103266</xdr:rowOff>
    </xdr:to>
    <xdr:sp macro="" textlink="">
      <xdr:nvSpPr>
        <xdr:cNvPr id="539" name="円/楕円 538"/>
        <xdr:cNvSpPr/>
      </xdr:nvSpPr>
      <xdr:spPr>
        <a:xfrm>
          <a:off x="15430500" y="63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94393</xdr:rowOff>
    </xdr:from>
    <xdr:ext cx="534377" cy="259045"/>
    <xdr:sp macro="" textlink="">
      <xdr:nvSpPr>
        <xdr:cNvPr id="540" name="テキスト ボックス 539"/>
        <xdr:cNvSpPr txBox="1"/>
      </xdr:nvSpPr>
      <xdr:spPr>
        <a:xfrm>
          <a:off x="15214111" y="64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130917</xdr:rowOff>
    </xdr:from>
    <xdr:to>
      <xdr:col>21</xdr:col>
      <xdr:colOff>212725</xdr:colOff>
      <xdr:row>37</xdr:row>
      <xdr:rowOff>61067</xdr:rowOff>
    </xdr:to>
    <xdr:sp macro="" textlink="">
      <xdr:nvSpPr>
        <xdr:cNvPr id="541" name="円/楕円 540"/>
        <xdr:cNvSpPr/>
      </xdr:nvSpPr>
      <xdr:spPr>
        <a:xfrm>
          <a:off x="14541500" y="63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52194</xdr:rowOff>
    </xdr:from>
    <xdr:ext cx="534377" cy="259045"/>
    <xdr:sp macro="" textlink="">
      <xdr:nvSpPr>
        <xdr:cNvPr id="542" name="テキスト ボックス 541"/>
        <xdr:cNvSpPr txBox="1"/>
      </xdr:nvSpPr>
      <xdr:spPr>
        <a:xfrm>
          <a:off x="14325111" y="639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124790</xdr:rowOff>
    </xdr:from>
    <xdr:to>
      <xdr:col>20</xdr:col>
      <xdr:colOff>9525</xdr:colOff>
      <xdr:row>37</xdr:row>
      <xdr:rowOff>54940</xdr:rowOff>
    </xdr:to>
    <xdr:sp macro="" textlink="">
      <xdr:nvSpPr>
        <xdr:cNvPr id="543" name="円/楕円 542"/>
        <xdr:cNvSpPr/>
      </xdr:nvSpPr>
      <xdr:spPr>
        <a:xfrm>
          <a:off x="13652500" y="62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71467</xdr:rowOff>
    </xdr:from>
    <xdr:ext cx="534377" cy="259045"/>
    <xdr:sp macro="" textlink="">
      <xdr:nvSpPr>
        <xdr:cNvPr id="544" name="テキスト ボックス 543"/>
        <xdr:cNvSpPr txBox="1"/>
      </xdr:nvSpPr>
      <xdr:spPr>
        <a:xfrm>
          <a:off x="13436111" y="607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154417</xdr:rowOff>
    </xdr:from>
    <xdr:to>
      <xdr:col>18</xdr:col>
      <xdr:colOff>492125</xdr:colOff>
      <xdr:row>37</xdr:row>
      <xdr:rowOff>84567</xdr:rowOff>
    </xdr:to>
    <xdr:sp macro="" textlink="">
      <xdr:nvSpPr>
        <xdr:cNvPr id="545" name="円/楕円 544"/>
        <xdr:cNvSpPr/>
      </xdr:nvSpPr>
      <xdr:spPr>
        <a:xfrm>
          <a:off x="12763500" y="632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101094</xdr:rowOff>
    </xdr:from>
    <xdr:ext cx="534377" cy="259045"/>
    <xdr:sp macro="" textlink="">
      <xdr:nvSpPr>
        <xdr:cNvPr id="546" name="テキスト ボックス 545"/>
        <xdr:cNvSpPr txBox="1"/>
      </xdr:nvSpPr>
      <xdr:spPr>
        <a:xfrm>
          <a:off x="12547111" y="610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83788</xdr:rowOff>
    </xdr:from>
    <xdr:to>
      <xdr:col>23</xdr:col>
      <xdr:colOff>517525</xdr:colOff>
      <xdr:row>57</xdr:row>
      <xdr:rowOff>119259</xdr:rowOff>
    </xdr:to>
    <xdr:cxnSp macro="">
      <xdr:nvCxnSpPr>
        <xdr:cNvPr id="576" name="直線コネクタ 575"/>
        <xdr:cNvCxnSpPr/>
      </xdr:nvCxnSpPr>
      <xdr:spPr>
        <a:xfrm>
          <a:off x="15481300" y="9856438"/>
          <a:ext cx="8382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83788</xdr:rowOff>
    </xdr:from>
    <xdr:to>
      <xdr:col>22</xdr:col>
      <xdr:colOff>365125</xdr:colOff>
      <xdr:row>57</xdr:row>
      <xdr:rowOff>122345</xdr:rowOff>
    </xdr:to>
    <xdr:cxnSp macro="">
      <xdr:nvCxnSpPr>
        <xdr:cNvPr id="579" name="直線コネクタ 578"/>
        <xdr:cNvCxnSpPr/>
      </xdr:nvCxnSpPr>
      <xdr:spPr>
        <a:xfrm flipV="1">
          <a:off x="14592300" y="9856438"/>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122345</xdr:rowOff>
    </xdr:from>
    <xdr:to>
      <xdr:col>21</xdr:col>
      <xdr:colOff>161925</xdr:colOff>
      <xdr:row>57</xdr:row>
      <xdr:rowOff>151778</xdr:rowOff>
    </xdr:to>
    <xdr:cxnSp macro="">
      <xdr:nvCxnSpPr>
        <xdr:cNvPr id="582" name="直線コネクタ 581"/>
        <xdr:cNvCxnSpPr/>
      </xdr:nvCxnSpPr>
      <xdr:spPr>
        <a:xfrm flipV="1">
          <a:off x="13703300" y="9894995"/>
          <a:ext cx="889000" cy="2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133090</xdr:rowOff>
    </xdr:from>
    <xdr:to>
      <xdr:col>19</xdr:col>
      <xdr:colOff>644525</xdr:colOff>
      <xdr:row>57</xdr:row>
      <xdr:rowOff>151778</xdr:rowOff>
    </xdr:to>
    <xdr:cxnSp macro="">
      <xdr:nvCxnSpPr>
        <xdr:cNvPr id="585" name="直線コネクタ 584"/>
        <xdr:cNvCxnSpPr/>
      </xdr:nvCxnSpPr>
      <xdr:spPr>
        <a:xfrm>
          <a:off x="12814300" y="9734290"/>
          <a:ext cx="889000" cy="19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68459</xdr:rowOff>
    </xdr:from>
    <xdr:to>
      <xdr:col>23</xdr:col>
      <xdr:colOff>568325</xdr:colOff>
      <xdr:row>57</xdr:row>
      <xdr:rowOff>170059</xdr:rowOff>
    </xdr:to>
    <xdr:sp macro="" textlink="">
      <xdr:nvSpPr>
        <xdr:cNvPr id="595" name="円/楕円 594"/>
        <xdr:cNvSpPr/>
      </xdr:nvSpPr>
      <xdr:spPr>
        <a:xfrm>
          <a:off x="16268700" y="98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46886</xdr:rowOff>
    </xdr:from>
    <xdr:ext cx="534377" cy="259045"/>
    <xdr:sp macro="" textlink="">
      <xdr:nvSpPr>
        <xdr:cNvPr id="596" name="教育費該当値テキスト"/>
        <xdr:cNvSpPr txBox="1"/>
      </xdr:nvSpPr>
      <xdr:spPr>
        <a:xfrm>
          <a:off x="16370300" y="98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34,073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32988</xdr:rowOff>
    </xdr:from>
    <xdr:to>
      <xdr:col>22</xdr:col>
      <xdr:colOff>415925</xdr:colOff>
      <xdr:row>57</xdr:row>
      <xdr:rowOff>134588</xdr:rowOff>
    </xdr:to>
    <xdr:sp macro="" textlink="">
      <xdr:nvSpPr>
        <xdr:cNvPr id="597" name="円/楕円 596"/>
        <xdr:cNvSpPr/>
      </xdr:nvSpPr>
      <xdr:spPr>
        <a:xfrm>
          <a:off x="15430500" y="98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125715</xdr:rowOff>
    </xdr:from>
    <xdr:ext cx="534377" cy="259045"/>
    <xdr:sp macro="" textlink="">
      <xdr:nvSpPr>
        <xdr:cNvPr id="598" name="テキスト ボックス 597"/>
        <xdr:cNvSpPr txBox="1"/>
      </xdr:nvSpPr>
      <xdr:spPr>
        <a:xfrm>
          <a:off x="15214111" y="98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71545</xdr:rowOff>
    </xdr:from>
    <xdr:to>
      <xdr:col>21</xdr:col>
      <xdr:colOff>212725</xdr:colOff>
      <xdr:row>58</xdr:row>
      <xdr:rowOff>1695</xdr:rowOff>
    </xdr:to>
    <xdr:sp macro="" textlink="">
      <xdr:nvSpPr>
        <xdr:cNvPr id="599" name="円/楕円 598"/>
        <xdr:cNvSpPr/>
      </xdr:nvSpPr>
      <xdr:spPr>
        <a:xfrm>
          <a:off x="14541500" y="98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164272</xdr:rowOff>
    </xdr:from>
    <xdr:ext cx="534377" cy="259045"/>
    <xdr:sp macro="" textlink="">
      <xdr:nvSpPr>
        <xdr:cNvPr id="600" name="テキスト ボックス 599"/>
        <xdr:cNvSpPr txBox="1"/>
      </xdr:nvSpPr>
      <xdr:spPr>
        <a:xfrm>
          <a:off x="14325111" y="99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100978</xdr:rowOff>
    </xdr:from>
    <xdr:to>
      <xdr:col>20</xdr:col>
      <xdr:colOff>9525</xdr:colOff>
      <xdr:row>58</xdr:row>
      <xdr:rowOff>31128</xdr:rowOff>
    </xdr:to>
    <xdr:sp macro="" textlink="">
      <xdr:nvSpPr>
        <xdr:cNvPr id="601" name="円/楕円 600"/>
        <xdr:cNvSpPr/>
      </xdr:nvSpPr>
      <xdr:spPr>
        <a:xfrm>
          <a:off x="13652500" y="98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22255</xdr:rowOff>
    </xdr:from>
    <xdr:ext cx="534377" cy="259045"/>
    <xdr:sp macro="" textlink="">
      <xdr:nvSpPr>
        <xdr:cNvPr id="602" name="テキスト ボックス 601"/>
        <xdr:cNvSpPr txBox="1"/>
      </xdr:nvSpPr>
      <xdr:spPr>
        <a:xfrm>
          <a:off x="13436111" y="99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82290</xdr:rowOff>
    </xdr:from>
    <xdr:to>
      <xdr:col>18</xdr:col>
      <xdr:colOff>492125</xdr:colOff>
      <xdr:row>57</xdr:row>
      <xdr:rowOff>12440</xdr:rowOff>
    </xdr:to>
    <xdr:sp macro="" textlink="">
      <xdr:nvSpPr>
        <xdr:cNvPr id="603" name="円/楕円 602"/>
        <xdr:cNvSpPr/>
      </xdr:nvSpPr>
      <xdr:spPr>
        <a:xfrm>
          <a:off x="12763500" y="9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3567</xdr:rowOff>
    </xdr:from>
    <xdr:ext cx="534377" cy="259045"/>
    <xdr:sp macro="" textlink="">
      <xdr:nvSpPr>
        <xdr:cNvPr id="604" name="テキスト ボックス 603"/>
        <xdr:cNvSpPr txBox="1"/>
      </xdr:nvSpPr>
      <xdr:spPr>
        <a:xfrm>
          <a:off x="12547111" y="977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123241</xdr:rowOff>
    </xdr:from>
    <xdr:to>
      <xdr:col>23</xdr:col>
      <xdr:colOff>517525</xdr:colOff>
      <xdr:row>78</xdr:row>
      <xdr:rowOff>6311</xdr:rowOff>
    </xdr:to>
    <xdr:cxnSp macro="">
      <xdr:nvCxnSpPr>
        <xdr:cNvPr id="631" name="直線コネクタ 630"/>
        <xdr:cNvCxnSpPr/>
      </xdr:nvCxnSpPr>
      <xdr:spPr>
        <a:xfrm flipV="1">
          <a:off x="15481300" y="12810541"/>
          <a:ext cx="838200" cy="56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9628</xdr:rowOff>
    </xdr:from>
    <xdr:ext cx="469744" cy="259045"/>
    <xdr:sp macro="" textlink="">
      <xdr:nvSpPr>
        <xdr:cNvPr id="632" name="災害復旧費平均値テキスト"/>
        <xdr:cNvSpPr txBox="1"/>
      </xdr:nvSpPr>
      <xdr:spPr>
        <a:xfrm>
          <a:off x="16370300" y="1338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6311</xdr:rowOff>
    </xdr:from>
    <xdr:to>
      <xdr:col>22</xdr:col>
      <xdr:colOff>365125</xdr:colOff>
      <xdr:row>78</xdr:row>
      <xdr:rowOff>126715</xdr:rowOff>
    </xdr:to>
    <xdr:cxnSp macro="">
      <xdr:nvCxnSpPr>
        <xdr:cNvPr id="634" name="直線コネクタ 633"/>
        <xdr:cNvCxnSpPr/>
      </xdr:nvCxnSpPr>
      <xdr:spPr>
        <a:xfrm flipV="1">
          <a:off x="14592300" y="13379411"/>
          <a:ext cx="889000" cy="12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115903</xdr:rowOff>
    </xdr:from>
    <xdr:to>
      <xdr:col>21</xdr:col>
      <xdr:colOff>161925</xdr:colOff>
      <xdr:row>78</xdr:row>
      <xdr:rowOff>126715</xdr:rowOff>
    </xdr:to>
    <xdr:cxnSp macro="">
      <xdr:nvCxnSpPr>
        <xdr:cNvPr id="637" name="直線コネクタ 636"/>
        <xdr:cNvCxnSpPr/>
      </xdr:nvCxnSpPr>
      <xdr:spPr>
        <a:xfrm>
          <a:off x="13703300" y="13489003"/>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101592</xdr:rowOff>
    </xdr:from>
    <xdr:to>
      <xdr:col>19</xdr:col>
      <xdr:colOff>644525</xdr:colOff>
      <xdr:row>78</xdr:row>
      <xdr:rowOff>115903</xdr:rowOff>
    </xdr:to>
    <xdr:cxnSp macro="">
      <xdr:nvCxnSpPr>
        <xdr:cNvPr id="640" name="直線コネクタ 639"/>
        <xdr:cNvCxnSpPr/>
      </xdr:nvCxnSpPr>
      <xdr:spPr>
        <a:xfrm>
          <a:off x="12814300" y="13474692"/>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72441</xdr:rowOff>
    </xdr:from>
    <xdr:to>
      <xdr:col>23</xdr:col>
      <xdr:colOff>568325</xdr:colOff>
      <xdr:row>75</xdr:row>
      <xdr:rowOff>2591</xdr:rowOff>
    </xdr:to>
    <xdr:sp macro="" textlink="">
      <xdr:nvSpPr>
        <xdr:cNvPr id="650" name="円/楕円 649"/>
        <xdr:cNvSpPr/>
      </xdr:nvSpPr>
      <xdr:spPr>
        <a:xfrm>
          <a:off x="16268700" y="127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95318</xdr:rowOff>
    </xdr:from>
    <xdr:ext cx="534377" cy="259045"/>
    <xdr:sp macro="" textlink="">
      <xdr:nvSpPr>
        <xdr:cNvPr id="651" name="災害復旧費該当値テキスト"/>
        <xdr:cNvSpPr txBox="1"/>
      </xdr:nvSpPr>
      <xdr:spPr>
        <a:xfrm>
          <a:off x="16370300" y="12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126961</xdr:rowOff>
    </xdr:from>
    <xdr:to>
      <xdr:col>22</xdr:col>
      <xdr:colOff>415925</xdr:colOff>
      <xdr:row>78</xdr:row>
      <xdr:rowOff>57111</xdr:rowOff>
    </xdr:to>
    <xdr:sp macro="" textlink="">
      <xdr:nvSpPr>
        <xdr:cNvPr id="652" name="円/楕円 651"/>
        <xdr:cNvSpPr/>
      </xdr:nvSpPr>
      <xdr:spPr>
        <a:xfrm>
          <a:off x="15430500" y="133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48238</xdr:rowOff>
    </xdr:from>
    <xdr:ext cx="469744" cy="259045"/>
    <xdr:sp macro="" textlink="">
      <xdr:nvSpPr>
        <xdr:cNvPr id="653" name="テキスト ボックス 652"/>
        <xdr:cNvSpPr txBox="1"/>
      </xdr:nvSpPr>
      <xdr:spPr>
        <a:xfrm>
          <a:off x="15246427" y="1342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75915</xdr:rowOff>
    </xdr:from>
    <xdr:to>
      <xdr:col>21</xdr:col>
      <xdr:colOff>212725</xdr:colOff>
      <xdr:row>79</xdr:row>
      <xdr:rowOff>6065</xdr:rowOff>
    </xdr:to>
    <xdr:sp macro="" textlink="">
      <xdr:nvSpPr>
        <xdr:cNvPr id="654" name="円/楕円 653"/>
        <xdr:cNvSpPr/>
      </xdr:nvSpPr>
      <xdr:spPr>
        <a:xfrm>
          <a:off x="14541500" y="134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168642</xdr:rowOff>
    </xdr:from>
    <xdr:ext cx="378565" cy="259045"/>
    <xdr:sp macro="" textlink="">
      <xdr:nvSpPr>
        <xdr:cNvPr id="655" name="テキスト ボックス 654"/>
        <xdr:cNvSpPr txBox="1"/>
      </xdr:nvSpPr>
      <xdr:spPr>
        <a:xfrm>
          <a:off x="14403017" y="13541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65103</xdr:rowOff>
    </xdr:from>
    <xdr:to>
      <xdr:col>20</xdr:col>
      <xdr:colOff>9525</xdr:colOff>
      <xdr:row>78</xdr:row>
      <xdr:rowOff>166703</xdr:rowOff>
    </xdr:to>
    <xdr:sp macro="" textlink="">
      <xdr:nvSpPr>
        <xdr:cNvPr id="656" name="円/楕円 655"/>
        <xdr:cNvSpPr/>
      </xdr:nvSpPr>
      <xdr:spPr>
        <a:xfrm>
          <a:off x="13652500" y="134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157830</xdr:rowOff>
    </xdr:from>
    <xdr:ext cx="469744" cy="259045"/>
    <xdr:sp macro="" textlink="">
      <xdr:nvSpPr>
        <xdr:cNvPr id="657" name="テキスト ボックス 656"/>
        <xdr:cNvSpPr txBox="1"/>
      </xdr:nvSpPr>
      <xdr:spPr>
        <a:xfrm>
          <a:off x="13468427" y="1353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50792</xdr:rowOff>
    </xdr:from>
    <xdr:to>
      <xdr:col>18</xdr:col>
      <xdr:colOff>492125</xdr:colOff>
      <xdr:row>78</xdr:row>
      <xdr:rowOff>152392</xdr:rowOff>
    </xdr:to>
    <xdr:sp macro="" textlink="">
      <xdr:nvSpPr>
        <xdr:cNvPr id="658" name="円/楕円 657"/>
        <xdr:cNvSpPr/>
      </xdr:nvSpPr>
      <xdr:spPr>
        <a:xfrm>
          <a:off x="12763500" y="1342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143519</xdr:rowOff>
    </xdr:from>
    <xdr:ext cx="469744" cy="259045"/>
    <xdr:sp macro="" textlink="">
      <xdr:nvSpPr>
        <xdr:cNvPr id="659" name="テキスト ボックス 658"/>
        <xdr:cNvSpPr txBox="1"/>
      </xdr:nvSpPr>
      <xdr:spPr>
        <a:xfrm>
          <a:off x="12579427" y="1351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154152</xdr:rowOff>
    </xdr:from>
    <xdr:to>
      <xdr:col>23</xdr:col>
      <xdr:colOff>517525</xdr:colOff>
      <xdr:row>94</xdr:row>
      <xdr:rowOff>24371</xdr:rowOff>
    </xdr:to>
    <xdr:cxnSp macro="">
      <xdr:nvCxnSpPr>
        <xdr:cNvPr id="688" name="直線コネクタ 687"/>
        <xdr:cNvCxnSpPr/>
      </xdr:nvCxnSpPr>
      <xdr:spPr>
        <a:xfrm>
          <a:off x="15481300" y="16099002"/>
          <a:ext cx="838200" cy="4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154152</xdr:rowOff>
    </xdr:from>
    <xdr:to>
      <xdr:col>22</xdr:col>
      <xdr:colOff>365125</xdr:colOff>
      <xdr:row>94</xdr:row>
      <xdr:rowOff>140779</xdr:rowOff>
    </xdr:to>
    <xdr:cxnSp macro="">
      <xdr:nvCxnSpPr>
        <xdr:cNvPr id="691" name="直線コネクタ 690"/>
        <xdr:cNvCxnSpPr/>
      </xdr:nvCxnSpPr>
      <xdr:spPr>
        <a:xfrm flipV="1">
          <a:off x="14592300" y="16099002"/>
          <a:ext cx="889000" cy="1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140779</xdr:rowOff>
    </xdr:from>
    <xdr:to>
      <xdr:col>21</xdr:col>
      <xdr:colOff>161925</xdr:colOff>
      <xdr:row>94</xdr:row>
      <xdr:rowOff>155156</xdr:rowOff>
    </xdr:to>
    <xdr:cxnSp macro="">
      <xdr:nvCxnSpPr>
        <xdr:cNvPr id="694" name="直線コネクタ 693"/>
        <xdr:cNvCxnSpPr/>
      </xdr:nvCxnSpPr>
      <xdr:spPr>
        <a:xfrm flipV="1">
          <a:off x="13703300" y="16257079"/>
          <a:ext cx="889000" cy="1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147219</xdr:rowOff>
    </xdr:from>
    <xdr:to>
      <xdr:col>19</xdr:col>
      <xdr:colOff>644525</xdr:colOff>
      <xdr:row>94</xdr:row>
      <xdr:rowOff>155156</xdr:rowOff>
    </xdr:to>
    <xdr:cxnSp macro="">
      <xdr:nvCxnSpPr>
        <xdr:cNvPr id="697" name="直線コネクタ 696"/>
        <xdr:cNvCxnSpPr/>
      </xdr:nvCxnSpPr>
      <xdr:spPr>
        <a:xfrm>
          <a:off x="12814300" y="16263519"/>
          <a:ext cx="8890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145021</xdr:rowOff>
    </xdr:from>
    <xdr:to>
      <xdr:col>23</xdr:col>
      <xdr:colOff>568325</xdr:colOff>
      <xdr:row>94</xdr:row>
      <xdr:rowOff>75171</xdr:rowOff>
    </xdr:to>
    <xdr:sp macro="" textlink="">
      <xdr:nvSpPr>
        <xdr:cNvPr id="707" name="円/楕円 706"/>
        <xdr:cNvSpPr/>
      </xdr:nvSpPr>
      <xdr:spPr>
        <a:xfrm>
          <a:off x="16268700" y="160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167898</xdr:rowOff>
    </xdr:from>
    <xdr:ext cx="534377" cy="259045"/>
    <xdr:sp macro="" textlink="">
      <xdr:nvSpPr>
        <xdr:cNvPr id="708" name="公債費該当値テキスト"/>
        <xdr:cNvSpPr txBox="1"/>
      </xdr:nvSpPr>
      <xdr:spPr>
        <a:xfrm>
          <a:off x="16370300" y="1594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69,081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103352</xdr:rowOff>
    </xdr:from>
    <xdr:to>
      <xdr:col>22</xdr:col>
      <xdr:colOff>415925</xdr:colOff>
      <xdr:row>94</xdr:row>
      <xdr:rowOff>33502</xdr:rowOff>
    </xdr:to>
    <xdr:sp macro="" textlink="">
      <xdr:nvSpPr>
        <xdr:cNvPr id="709" name="円/楕円 708"/>
        <xdr:cNvSpPr/>
      </xdr:nvSpPr>
      <xdr:spPr>
        <a:xfrm>
          <a:off x="15430500" y="160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50029</xdr:rowOff>
    </xdr:from>
    <xdr:ext cx="534377" cy="259045"/>
    <xdr:sp macro="" textlink="">
      <xdr:nvSpPr>
        <xdr:cNvPr id="710" name="テキスト ボックス 709"/>
        <xdr:cNvSpPr txBox="1"/>
      </xdr:nvSpPr>
      <xdr:spPr>
        <a:xfrm>
          <a:off x="15214111" y="1582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72,362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89979</xdr:rowOff>
    </xdr:from>
    <xdr:to>
      <xdr:col>21</xdr:col>
      <xdr:colOff>212725</xdr:colOff>
      <xdr:row>95</xdr:row>
      <xdr:rowOff>20129</xdr:rowOff>
    </xdr:to>
    <xdr:sp macro="" textlink="">
      <xdr:nvSpPr>
        <xdr:cNvPr id="711" name="円/楕円 710"/>
        <xdr:cNvSpPr/>
      </xdr:nvSpPr>
      <xdr:spPr>
        <a:xfrm>
          <a:off x="14541500" y="162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36656</xdr:rowOff>
    </xdr:from>
    <xdr:ext cx="534377" cy="259045"/>
    <xdr:sp macro="" textlink="">
      <xdr:nvSpPr>
        <xdr:cNvPr id="712" name="テキスト ボックス 711"/>
        <xdr:cNvSpPr txBox="1"/>
      </xdr:nvSpPr>
      <xdr:spPr>
        <a:xfrm>
          <a:off x="14325111" y="1598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104356</xdr:rowOff>
    </xdr:from>
    <xdr:to>
      <xdr:col>20</xdr:col>
      <xdr:colOff>9525</xdr:colOff>
      <xdr:row>95</xdr:row>
      <xdr:rowOff>34506</xdr:rowOff>
    </xdr:to>
    <xdr:sp macro="" textlink="">
      <xdr:nvSpPr>
        <xdr:cNvPr id="713" name="円/楕円 712"/>
        <xdr:cNvSpPr/>
      </xdr:nvSpPr>
      <xdr:spPr>
        <a:xfrm>
          <a:off x="13652500" y="162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51033</xdr:rowOff>
    </xdr:from>
    <xdr:ext cx="534377" cy="259045"/>
    <xdr:sp macro="" textlink="">
      <xdr:nvSpPr>
        <xdr:cNvPr id="714" name="テキスト ボックス 713"/>
        <xdr:cNvSpPr txBox="1"/>
      </xdr:nvSpPr>
      <xdr:spPr>
        <a:xfrm>
          <a:off x="13436111" y="1599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96419</xdr:rowOff>
    </xdr:from>
    <xdr:to>
      <xdr:col>18</xdr:col>
      <xdr:colOff>492125</xdr:colOff>
      <xdr:row>95</xdr:row>
      <xdr:rowOff>26569</xdr:rowOff>
    </xdr:to>
    <xdr:sp macro="" textlink="">
      <xdr:nvSpPr>
        <xdr:cNvPr id="715" name="円/楕円 714"/>
        <xdr:cNvSpPr/>
      </xdr:nvSpPr>
      <xdr:spPr>
        <a:xfrm>
          <a:off x="12763500" y="162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43096</xdr:rowOff>
    </xdr:from>
    <xdr:ext cx="534377" cy="259045"/>
    <xdr:sp macro="" textlink="">
      <xdr:nvSpPr>
        <xdr:cNvPr id="716" name="テキスト ボックス 715"/>
        <xdr:cNvSpPr txBox="1"/>
      </xdr:nvSpPr>
      <xdr:spPr>
        <a:xfrm>
          <a:off x="12547111" y="159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en-US" altLang="ja-JP" sz="1100">
              <a:latin typeface="ＭＳ Ｐゴシック"/>
            </a:rPr>
            <a:t>【</a:t>
          </a:r>
          <a:r>
            <a:rPr kumimoji="1" lang="ja-JP" altLang="en-US" sz="1100">
              <a:latin typeface="ＭＳ Ｐゴシック"/>
            </a:rPr>
            <a:t>議会費</a:t>
          </a:r>
          <a:r>
            <a:rPr kumimoji="1" lang="en-US" altLang="ja-JP" sz="1100">
              <a:latin typeface="ＭＳ Ｐゴシック"/>
            </a:rPr>
            <a:t>】</a:t>
          </a:r>
          <a:r>
            <a:rPr kumimoji="1" lang="ja-JP" altLang="en-US" sz="1100">
              <a:latin typeface="ＭＳ Ｐゴシック"/>
            </a:rPr>
            <a:t>は、平成</a:t>
          </a:r>
          <a:r>
            <a:rPr kumimoji="1" lang="en-US" altLang="ja-JP" sz="1100">
              <a:latin typeface="ＭＳ Ｐゴシック"/>
            </a:rPr>
            <a:t>26</a:t>
          </a:r>
          <a:r>
            <a:rPr kumimoji="1" lang="ja-JP" altLang="en-US" sz="1100">
              <a:latin typeface="ＭＳ Ｐゴシック"/>
            </a:rPr>
            <a:t>年度に議員数</a:t>
          </a:r>
          <a:r>
            <a:rPr kumimoji="1" lang="en-US" altLang="ja-JP" sz="1100">
              <a:latin typeface="ＭＳ Ｐゴシック"/>
            </a:rPr>
            <a:t>26</a:t>
          </a:r>
          <a:r>
            <a:rPr kumimoji="1" lang="ja-JP" altLang="en-US" sz="1100">
              <a:latin typeface="ＭＳ Ｐゴシック"/>
            </a:rPr>
            <a:t>名から</a:t>
          </a:r>
          <a:r>
            <a:rPr kumimoji="1" lang="en-US" altLang="ja-JP" sz="1100">
              <a:latin typeface="ＭＳ Ｐゴシック"/>
            </a:rPr>
            <a:t>4</a:t>
          </a:r>
          <a:r>
            <a:rPr kumimoji="1" lang="ja-JP" altLang="en-US" sz="1100">
              <a:latin typeface="ＭＳ Ｐゴシック"/>
            </a:rPr>
            <a:t>名減の</a:t>
          </a:r>
          <a:r>
            <a:rPr kumimoji="1" lang="en-US" altLang="ja-JP" sz="1100">
              <a:latin typeface="ＭＳ Ｐゴシック"/>
            </a:rPr>
            <a:t>22</a:t>
          </a:r>
          <a:r>
            <a:rPr kumimoji="1" lang="ja-JP" altLang="en-US" sz="1100">
              <a:latin typeface="ＭＳ Ｐゴシック"/>
            </a:rPr>
            <a:t>名となったことや事務局職員数の減などにより、平成</a:t>
          </a:r>
          <a:r>
            <a:rPr kumimoji="1" lang="en-US" altLang="ja-JP" sz="1100">
              <a:latin typeface="ＭＳ Ｐゴシック"/>
            </a:rPr>
            <a:t>27</a:t>
          </a:r>
          <a:r>
            <a:rPr kumimoji="1" lang="ja-JP" altLang="en-US" sz="1100">
              <a:latin typeface="ＭＳ Ｐゴシック"/>
            </a:rPr>
            <a:t>年度以降は概ね類似団体平均と同程度となっています。</a:t>
          </a:r>
          <a:r>
            <a:rPr kumimoji="1" lang="en-US" altLang="ja-JP" sz="1100">
              <a:latin typeface="ＭＳ Ｐゴシック"/>
            </a:rPr>
            <a:t>【</a:t>
          </a:r>
          <a:r>
            <a:rPr kumimoji="1" lang="ja-JP" altLang="en-US" sz="1100">
              <a:latin typeface="ＭＳ Ｐゴシック"/>
            </a:rPr>
            <a:t>総務費</a:t>
          </a:r>
          <a:r>
            <a:rPr kumimoji="1" lang="en-US" altLang="ja-JP" sz="1100">
              <a:latin typeface="ＭＳ Ｐゴシック"/>
            </a:rPr>
            <a:t>】</a:t>
          </a:r>
          <a:r>
            <a:rPr kumimoji="1" lang="ja-JP" altLang="en-US" sz="1100">
              <a:latin typeface="ＭＳ Ｐゴシック"/>
            </a:rPr>
            <a:t>は、平成</a:t>
          </a:r>
          <a:r>
            <a:rPr kumimoji="1" lang="en-US" altLang="ja-JP" sz="1100">
              <a:latin typeface="ＭＳ Ｐゴシック"/>
            </a:rPr>
            <a:t>26</a:t>
          </a:r>
          <a:r>
            <a:rPr kumimoji="1" lang="ja-JP" altLang="en-US" sz="1100">
              <a:latin typeface="ＭＳ Ｐゴシック"/>
            </a:rPr>
            <a:t>年度に合併特例事業債を財源として地域振興基金に</a:t>
          </a:r>
          <a:r>
            <a:rPr kumimoji="1" lang="en-US" altLang="ja-JP" sz="1100">
              <a:latin typeface="ＭＳ Ｐゴシック"/>
            </a:rPr>
            <a:t>33</a:t>
          </a:r>
          <a:r>
            <a:rPr kumimoji="1" lang="ja-JP" altLang="en-US" sz="1100">
              <a:latin typeface="ＭＳ Ｐゴシック"/>
            </a:rPr>
            <a:t>億円積み立てた影響で、住民一人当たりの行政コストが類似団体平均値より高くなりましたが、平成</a:t>
          </a:r>
          <a:r>
            <a:rPr kumimoji="1" lang="en-US" altLang="ja-JP" sz="1100">
              <a:latin typeface="ＭＳ Ｐゴシック"/>
            </a:rPr>
            <a:t>27</a:t>
          </a:r>
          <a:r>
            <a:rPr kumimoji="1" lang="ja-JP" altLang="en-US" sz="1100">
              <a:latin typeface="ＭＳ Ｐゴシック"/>
            </a:rPr>
            <a:t>年度以降は概ね経常的なコストとなり類似団体平均を下回っています。</a:t>
          </a:r>
          <a:r>
            <a:rPr kumimoji="1" lang="en-US" altLang="ja-JP" sz="1100">
              <a:latin typeface="ＭＳ Ｐゴシック"/>
            </a:rPr>
            <a:t>【</a:t>
          </a:r>
          <a:r>
            <a:rPr kumimoji="1" lang="ja-JP" altLang="en-US" sz="1100">
              <a:latin typeface="ＭＳ Ｐゴシック"/>
            </a:rPr>
            <a:t>民生費</a:t>
          </a:r>
          <a:r>
            <a:rPr kumimoji="1" lang="en-US" altLang="ja-JP" sz="1100">
              <a:latin typeface="ＭＳ Ｐゴシック"/>
            </a:rPr>
            <a:t>】</a:t>
          </a:r>
          <a:r>
            <a:rPr kumimoji="1" lang="ja-JP" altLang="en-US" sz="1100">
              <a:latin typeface="ＭＳ Ｐゴシック"/>
            </a:rPr>
            <a:t>は、私立保育所運営支弁費や障害福祉サービス、児童発達支援サービスなどの扶助費が年々増加しており、住民一人当たりのコストも増加傾向にあります。なお、平成</a:t>
          </a:r>
          <a:r>
            <a:rPr kumimoji="1" lang="en-US" altLang="ja-JP" sz="1100">
              <a:latin typeface="ＭＳ Ｐゴシック"/>
            </a:rPr>
            <a:t>28</a:t>
          </a:r>
          <a:r>
            <a:rPr kumimoji="1" lang="ja-JP" altLang="en-US" sz="1100">
              <a:latin typeface="ＭＳ Ｐゴシック"/>
            </a:rPr>
            <a:t>年度は熊本地震にともない、被災者住宅応急修理支援費などの災害救助費が発生したことで大幅に増加しています。</a:t>
          </a:r>
          <a:r>
            <a:rPr kumimoji="1" lang="en-US" altLang="ja-JP" sz="1100">
              <a:latin typeface="ＭＳ Ｐゴシック"/>
            </a:rPr>
            <a:t>【</a:t>
          </a:r>
          <a:r>
            <a:rPr kumimoji="1" lang="ja-JP" altLang="en-US" sz="1100">
              <a:latin typeface="ＭＳ Ｐゴシック"/>
            </a:rPr>
            <a:t>衛生費</a:t>
          </a:r>
          <a:r>
            <a:rPr kumimoji="1" lang="en-US" altLang="ja-JP" sz="1100">
              <a:latin typeface="ＭＳ Ｐゴシック"/>
            </a:rPr>
            <a:t>】</a:t>
          </a:r>
          <a:r>
            <a:rPr kumimoji="1" lang="ja-JP" altLang="en-US" sz="1100">
              <a:latin typeface="ＭＳ Ｐゴシック"/>
            </a:rPr>
            <a:t>は、可燃ごみや分別ごみ等の処理経費である清掃費が経費のおよそ半分を占めています。今後、宇城広域連合が行う最終処分場の立替事業に伴う市負担金の増加により住民一人当たりのコストも増加する見込みです。</a:t>
          </a:r>
          <a:r>
            <a:rPr kumimoji="1" lang="en-US" altLang="ja-JP" sz="1100">
              <a:latin typeface="ＭＳ Ｐゴシック"/>
            </a:rPr>
            <a:t>【</a:t>
          </a:r>
          <a:r>
            <a:rPr kumimoji="1" lang="ja-JP" altLang="en-US" sz="1100">
              <a:latin typeface="ＭＳ Ｐゴシック"/>
            </a:rPr>
            <a:t>農林水産業費</a:t>
          </a:r>
          <a:r>
            <a:rPr kumimoji="1" lang="en-US" altLang="ja-JP" sz="1100">
              <a:latin typeface="ＭＳ Ｐゴシック"/>
            </a:rPr>
            <a:t>】</a:t>
          </a:r>
          <a:r>
            <a:rPr kumimoji="1" lang="ja-JP" altLang="en-US" sz="1100">
              <a:latin typeface="ＭＳ Ｐゴシック"/>
            </a:rPr>
            <a:t>の住民一人当たりのコストが前年度から</a:t>
          </a:r>
          <a:r>
            <a:rPr kumimoji="1" lang="en-US" altLang="ja-JP" sz="1100">
              <a:latin typeface="ＭＳ Ｐゴシック"/>
            </a:rPr>
            <a:t>10,293</a:t>
          </a:r>
          <a:r>
            <a:rPr kumimoji="1" lang="ja-JP" altLang="en-US" sz="1100">
              <a:latin typeface="ＭＳ Ｐゴシック"/>
            </a:rPr>
            <a:t>円の増額となったのは、熊本地震により被災した農業者に対し施設再建等のための補助金を約</a:t>
          </a:r>
          <a:r>
            <a:rPr kumimoji="1" lang="en-US" altLang="ja-JP" sz="1100">
              <a:latin typeface="ＭＳ Ｐゴシック"/>
            </a:rPr>
            <a:t>6</a:t>
          </a:r>
          <a:r>
            <a:rPr kumimoji="1" lang="ja-JP" altLang="en-US" sz="1100">
              <a:latin typeface="ＭＳ Ｐゴシック"/>
            </a:rPr>
            <a:t>億円支出したためです。</a:t>
          </a:r>
          <a:r>
            <a:rPr kumimoji="1" lang="en-US" altLang="ja-JP" sz="1100">
              <a:latin typeface="ＭＳ Ｐゴシック"/>
            </a:rPr>
            <a:t>【</a:t>
          </a:r>
          <a:r>
            <a:rPr kumimoji="1" lang="ja-JP" altLang="en-US" sz="1100">
              <a:latin typeface="ＭＳ Ｐゴシック"/>
            </a:rPr>
            <a:t>土木費</a:t>
          </a:r>
          <a:r>
            <a:rPr kumimoji="1" lang="en-US" altLang="ja-JP" sz="1100">
              <a:latin typeface="ＭＳ Ｐゴシック"/>
            </a:rPr>
            <a:t>】</a:t>
          </a:r>
          <a:r>
            <a:rPr kumimoji="1" lang="ja-JP" altLang="en-US" sz="1100">
              <a:latin typeface="ＭＳ Ｐゴシック"/>
            </a:rPr>
            <a:t>は長崎区具線や御船豊福線などのバイパス道路整備や戸馳大橋架替事業、駅周辺開発整備事業などの建設改良事業が主な要因を占めています。今後も、災害公営住宅の建設事業など大型事業が続きますので住民一人当たりのコストは増加する見込みです。</a:t>
          </a:r>
          <a:r>
            <a:rPr kumimoji="1" lang="en-US" altLang="ja-JP" sz="1100">
              <a:latin typeface="ＭＳ Ｐゴシック"/>
            </a:rPr>
            <a:t>【</a:t>
          </a:r>
          <a:r>
            <a:rPr kumimoji="1" lang="ja-JP" altLang="en-US" sz="1100">
              <a:latin typeface="ＭＳ Ｐゴシック"/>
            </a:rPr>
            <a:t>教育費</a:t>
          </a:r>
          <a:r>
            <a:rPr kumimoji="1" lang="en-US" altLang="ja-JP" sz="1100">
              <a:latin typeface="ＭＳ Ｐゴシック"/>
            </a:rPr>
            <a:t>】</a:t>
          </a:r>
          <a:r>
            <a:rPr kumimoji="1" lang="ja-JP" altLang="en-US" sz="1100">
              <a:latin typeface="ＭＳ Ｐゴシック"/>
            </a:rPr>
            <a:t>については、住民一人当たりのコストが類似団体平均値を下回り</a:t>
          </a:r>
          <a:r>
            <a:rPr kumimoji="1" lang="en-US" altLang="ja-JP" sz="1100">
              <a:latin typeface="ＭＳ Ｐゴシック"/>
            </a:rPr>
            <a:t>34,073</a:t>
          </a:r>
          <a:r>
            <a:rPr kumimoji="1" lang="ja-JP" altLang="en-US" sz="1100">
              <a:latin typeface="ＭＳ Ｐゴシック"/>
            </a:rPr>
            <a:t>円となっています。今後は、松橋給食センター建設や松橋中学校屋内運動場の立替など大型事業を予定していますので住民一人当たりのコストは増加する見込みです。</a:t>
          </a:r>
          <a:r>
            <a:rPr kumimoji="1" lang="en-US" altLang="ja-JP" sz="1100">
              <a:latin typeface="ＭＳ Ｐゴシック"/>
            </a:rPr>
            <a:t>【</a:t>
          </a:r>
          <a:r>
            <a:rPr kumimoji="1" lang="ja-JP" altLang="en-US" sz="1100">
              <a:latin typeface="ＭＳ Ｐゴシック"/>
            </a:rPr>
            <a:t>災害復旧費</a:t>
          </a:r>
          <a:r>
            <a:rPr kumimoji="1" lang="en-US" altLang="ja-JP" sz="1100">
              <a:latin typeface="ＭＳ Ｐゴシック"/>
            </a:rPr>
            <a:t>】</a:t>
          </a:r>
          <a:r>
            <a:rPr kumimoji="1" lang="ja-JP" altLang="en-US" sz="1100">
              <a:latin typeface="ＭＳ Ｐゴシック"/>
            </a:rPr>
            <a:t>と</a:t>
          </a:r>
          <a:r>
            <a:rPr kumimoji="1" lang="en-US" altLang="ja-JP" sz="1100">
              <a:latin typeface="ＭＳ Ｐゴシック"/>
            </a:rPr>
            <a:t>【</a:t>
          </a:r>
          <a:r>
            <a:rPr kumimoji="1" lang="ja-JP" altLang="en-US" sz="1100">
              <a:latin typeface="ＭＳ Ｐゴシック"/>
            </a:rPr>
            <a:t>公債費</a:t>
          </a:r>
          <a:r>
            <a:rPr kumimoji="1" lang="en-US" altLang="ja-JP" sz="1100">
              <a:latin typeface="ＭＳ Ｐゴシック"/>
            </a:rPr>
            <a:t>】</a:t>
          </a:r>
          <a:r>
            <a:rPr kumimoji="1" lang="ja-JP" altLang="en-US" sz="1100">
              <a:latin typeface="ＭＳ Ｐゴシック"/>
            </a:rPr>
            <a:t>については、「（</a:t>
          </a:r>
          <a:r>
            <a:rPr kumimoji="1" lang="en-US" altLang="ja-JP" sz="1100">
              <a:latin typeface="ＭＳ Ｐゴシック"/>
            </a:rPr>
            <a:t>5</a:t>
          </a:r>
          <a:r>
            <a:rPr kumimoji="1" lang="ja-JP" altLang="en-US" sz="1100">
              <a:latin typeface="ＭＳ Ｐゴシック"/>
            </a:rPr>
            <a:t>）市町村性質別歳出決算分析表（住民一人当たりコスト）」と同様ですので省略しますが、熊本地震からの復旧復興により不測の経費が生じており今後の行財政を圧迫する要因となる恐れがあります。</a:t>
          </a:r>
          <a:endParaRPr kumimoji="1" lang="en-US" altLang="ja-JP"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財政調整基金残高</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年度から普通交付税が段階縮減され経常一般財源が失われることを想定し積み増しを行ってきましたが、平成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年度は熊本地震に伴う財政支出に対応するため約</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千万円取崩しており、今後も減少することを見込んでいます。</a:t>
          </a:r>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実質単年度収支</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は、熊本地震による災害復旧事業等による歳出の増大や多額の繰越財源の確保のため赤字を生じていますが、財政調整基金を取崩したことで</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実質収支</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は黒字となっています。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実質収支額の標準財政規模に対する割合を表す比率で、各会計は黒字の状況です。</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一般会計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歳入に見合う歳出への構造改革を推進していること、地方交付税の削減影響を予算上で固く見込むことで、黒字額を増加させ基金増資を行うことで財政健全化を目指しています。</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宇城市民病院事業会計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微増ではあるが改善しているため、安定した財政運営の状況と考えられます。また地方債残高もほとんどなく、当分の間はこの状況が続くと見込んでいます。</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下水道事業会計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年度までは経理を特別会計で処理していましたが、平成</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年度以降は公営企業会計に移行しています。公債費に対する使用料が不足する一部について、一般会計からの補助を経常的に支出しているため、実質的な財政状況は悪い状況です。</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介護保険事業</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基金繰入により財源補てんを行い、黒字増となっていますが収支は厳しい状況です。</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国民健康保険特別会計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年度は、赤字補てんとしての基準外繰出金は発生しませんでしたが、例年一般会計からの繰出金により予算編成が厳しい状況です。</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水道事業・簡易水道事業</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両会計ともに赤字補てんとしての基準外繰出金が経常的に発生しており、実質的な財政状況は悪い状況です。</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奨学金特別会計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奨学金の貸付と償還状況の把握、基金の適正管理に努め、財政運営の安定を図っています。</a:t>
          </a:r>
          <a:endParaRPr kumimoji="1" lang="en-US" altLang="ja-JP" sz="105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35629176</v>
      </c>
      <c r="BO4" s="411"/>
      <c r="BP4" s="411"/>
      <c r="BQ4" s="411"/>
      <c r="BR4" s="411"/>
      <c r="BS4" s="411"/>
      <c r="BT4" s="411"/>
      <c r="BU4" s="412"/>
      <c r="BV4" s="410">
        <v>30170893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6.9</v>
      </c>
      <c r="CU4" s="588"/>
      <c r="CV4" s="588"/>
      <c r="CW4" s="588"/>
      <c r="CX4" s="588"/>
      <c r="CY4" s="588"/>
      <c r="CZ4" s="588"/>
      <c r="DA4" s="589"/>
      <c r="DB4" s="587">
        <v>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32893104</v>
      </c>
      <c r="BO5" s="416"/>
      <c r="BP5" s="416"/>
      <c r="BQ5" s="416"/>
      <c r="BR5" s="416"/>
      <c r="BS5" s="416"/>
      <c r="BT5" s="416"/>
      <c r="BU5" s="417"/>
      <c r="BV5" s="415">
        <v>28589721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94.9</v>
      </c>
      <c r="CU5" s="386"/>
      <c r="CV5" s="386"/>
      <c r="CW5" s="386"/>
      <c r="CX5" s="386"/>
      <c r="CY5" s="386"/>
      <c r="CZ5" s="386"/>
      <c r="DA5" s="387"/>
      <c r="DB5" s="385">
        <v>89.5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2736072</v>
      </c>
      <c r="BO6" s="416"/>
      <c r="BP6" s="416"/>
      <c r="BQ6" s="416"/>
      <c r="BR6" s="416"/>
      <c r="BS6" s="416"/>
      <c r="BT6" s="416"/>
      <c r="BU6" s="417"/>
      <c r="BV6" s="415">
        <v>1581172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99.6</v>
      </c>
      <c r="CU6" s="562"/>
      <c r="CV6" s="562"/>
      <c r="CW6" s="562"/>
      <c r="CX6" s="562"/>
      <c r="CY6" s="562"/>
      <c r="CZ6" s="562"/>
      <c r="DA6" s="563"/>
      <c r="DB6" s="561">
        <v>94.9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1516816</v>
      </c>
      <c r="BO7" s="416"/>
      <c r="BP7" s="416"/>
      <c r="BQ7" s="416"/>
      <c r="BR7" s="416"/>
      <c r="BS7" s="416"/>
      <c r="BT7" s="416"/>
      <c r="BU7" s="417"/>
      <c r="BV7" s="415">
        <v>119168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17745312</v>
      </c>
      <c r="CU7" s="416"/>
      <c r="CV7" s="416"/>
      <c r="CW7" s="416"/>
      <c r="CX7" s="416"/>
      <c r="CY7" s="416"/>
      <c r="CZ7" s="416"/>
      <c r="DA7" s="417"/>
      <c r="DB7" s="415">
        <v>18321002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1219256</v>
      </c>
      <c r="BO8" s="416"/>
      <c r="BP8" s="416"/>
      <c r="BQ8" s="416"/>
      <c r="BR8" s="416"/>
      <c r="BS8" s="416"/>
      <c r="BT8" s="416"/>
      <c r="BU8" s="417"/>
      <c r="BV8" s="415">
        <v>1462004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0.39</v>
      </c>
      <c r="CU8" s="525"/>
      <c r="CV8" s="525"/>
      <c r="CW8" s="525"/>
      <c r="CX8" s="525"/>
      <c r="CY8" s="525"/>
      <c r="CZ8" s="525"/>
      <c r="DA8" s="526"/>
      <c r="DB8" s="524">
        <v>0.4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59756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-242748</v>
      </c>
      <c r="BO9" s="416"/>
      <c r="BP9" s="416"/>
      <c r="BQ9" s="416"/>
      <c r="BR9" s="416"/>
      <c r="BS9" s="416"/>
      <c r="BT9" s="416"/>
      <c r="BU9" s="417"/>
      <c r="BV9" s="415">
        <v>110554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18.8</v>
      </c>
      <c r="CU9" s="386"/>
      <c r="CV9" s="386"/>
      <c r="CW9" s="386"/>
      <c r="CX9" s="386"/>
      <c r="CY9" s="386"/>
      <c r="CZ9" s="386"/>
      <c r="DA9" s="387"/>
      <c r="DB9" s="385">
        <v>21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61878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20780</v>
      </c>
      <c r="BO10" s="416"/>
      <c r="BP10" s="416"/>
      <c r="BQ10" s="416"/>
      <c r="BR10" s="416"/>
      <c r="BS10" s="416"/>
      <c r="BT10" s="416"/>
      <c r="BU10" s="417"/>
      <c r="BV10" s="415">
        <v>708767</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60297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1600000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59962</v>
      </c>
      <c r="S13" s="517"/>
      <c r="T13" s="517"/>
      <c r="U13" s="517"/>
      <c r="V13" s="518"/>
      <c r="W13" s="504" t="s">
        <v>123</v>
      </c>
      <c r="X13" s="428"/>
      <c r="Y13" s="428"/>
      <c r="Z13" s="428"/>
      <c r="AA13" s="428"/>
      <c r="AB13" s="429"/>
      <c r="AC13" s="391">
        <v>4643</v>
      </c>
      <c r="AD13" s="392"/>
      <c r="AE13" s="392"/>
      <c r="AF13" s="392"/>
      <c r="AG13" s="393"/>
      <c r="AH13" s="391">
        <v>4860</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-1821968</v>
      </c>
      <c r="BO13" s="416"/>
      <c r="BP13" s="416"/>
      <c r="BQ13" s="416"/>
      <c r="BR13" s="416"/>
      <c r="BS13" s="416"/>
      <c r="BT13" s="416"/>
      <c r="BU13" s="417"/>
      <c r="BV13" s="415">
        <v>819321</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11.7</v>
      </c>
      <c r="CU13" s="386"/>
      <c r="CV13" s="386"/>
      <c r="CW13" s="386"/>
      <c r="CX13" s="386"/>
      <c r="CY13" s="386"/>
      <c r="CZ13" s="386"/>
      <c r="DA13" s="387"/>
      <c r="DB13" s="385">
        <v>11.9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60899</v>
      </c>
      <c r="S14" s="517"/>
      <c r="T14" s="517"/>
      <c r="U14" s="517"/>
      <c r="V14" s="518"/>
      <c r="W14" s="519"/>
      <c r="X14" s="431"/>
      <c r="Y14" s="431"/>
      <c r="Z14" s="431"/>
      <c r="AA14" s="431"/>
      <c r="AB14" s="432"/>
      <c r="AC14" s="509">
        <v>16.2</v>
      </c>
      <c r="AD14" s="510"/>
      <c r="AE14" s="510"/>
      <c r="AF14" s="510"/>
      <c r="AG14" s="511"/>
      <c r="AH14" s="509">
        <v>17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40.700000000000003</v>
      </c>
      <c r="CU14" s="488"/>
      <c r="CV14" s="488"/>
      <c r="CW14" s="488"/>
      <c r="CX14" s="488"/>
      <c r="CY14" s="488"/>
      <c r="CZ14" s="488"/>
      <c r="DA14" s="489"/>
      <c r="DB14" s="520">
        <v>41.3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60634</v>
      </c>
      <c r="S15" s="517"/>
      <c r="T15" s="517"/>
      <c r="U15" s="517"/>
      <c r="V15" s="518"/>
      <c r="W15" s="504" t="s">
        <v>129</v>
      </c>
      <c r="X15" s="428"/>
      <c r="Y15" s="428"/>
      <c r="Z15" s="428"/>
      <c r="AA15" s="428"/>
      <c r="AB15" s="429"/>
      <c r="AC15" s="391">
        <v>6315</v>
      </c>
      <c r="AD15" s="392"/>
      <c r="AE15" s="392"/>
      <c r="AF15" s="392"/>
      <c r="AG15" s="393"/>
      <c r="AH15" s="391">
        <v>6266</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5716981</v>
      </c>
      <c r="BO15" s="411"/>
      <c r="BP15" s="411"/>
      <c r="BQ15" s="411"/>
      <c r="BR15" s="411"/>
      <c r="BS15" s="411"/>
      <c r="BT15" s="411"/>
      <c r="BU15" s="412"/>
      <c r="BV15" s="410">
        <v>5565354</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22</v>
      </c>
      <c r="AD16" s="510"/>
      <c r="AE16" s="510"/>
      <c r="AF16" s="510"/>
      <c r="AG16" s="511"/>
      <c r="AH16" s="509">
        <v>21.9</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14477910</v>
      </c>
      <c r="BO16" s="416"/>
      <c r="BP16" s="416"/>
      <c r="BQ16" s="416"/>
      <c r="BR16" s="416"/>
      <c r="BS16" s="416"/>
      <c r="BT16" s="416"/>
      <c r="BU16" s="417"/>
      <c r="BV16" s="415">
        <v>14177833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17682</v>
      </c>
      <c r="AD17" s="392"/>
      <c r="AE17" s="392"/>
      <c r="AF17" s="392"/>
      <c r="AG17" s="393"/>
      <c r="AH17" s="391">
        <v>17534</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7206851</v>
      </c>
      <c r="BO17" s="416"/>
      <c r="BP17" s="416"/>
      <c r="BQ17" s="416"/>
      <c r="BR17" s="416"/>
      <c r="BS17" s="416"/>
      <c r="BT17" s="416"/>
      <c r="BU17" s="417"/>
      <c r="BV17" s="415">
        <v>6995045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188.61</v>
      </c>
      <c r="M18" s="480"/>
      <c r="N18" s="480"/>
      <c r="O18" s="480"/>
      <c r="P18" s="480"/>
      <c r="Q18" s="480"/>
      <c r="R18" s="481"/>
      <c r="S18" s="481"/>
      <c r="T18" s="481"/>
      <c r="U18" s="481"/>
      <c r="V18" s="482"/>
      <c r="W18" s="496"/>
      <c r="X18" s="497"/>
      <c r="Y18" s="497"/>
      <c r="Z18" s="497"/>
      <c r="AA18" s="497"/>
      <c r="AB18" s="505"/>
      <c r="AC18" s="379">
        <v>61.7</v>
      </c>
      <c r="AD18" s="380"/>
      <c r="AE18" s="380"/>
      <c r="AF18" s="380"/>
      <c r="AG18" s="483"/>
      <c r="AH18" s="379">
        <v>61.2</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16790557</v>
      </c>
      <c r="BO18" s="416"/>
      <c r="BP18" s="416"/>
      <c r="BQ18" s="416"/>
      <c r="BR18" s="416"/>
      <c r="BS18" s="416"/>
      <c r="BT18" s="416"/>
      <c r="BU18" s="417"/>
      <c r="BV18" s="415">
        <v>16805580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317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22137746</v>
      </c>
      <c r="BO19" s="416"/>
      <c r="BP19" s="416"/>
      <c r="BQ19" s="416"/>
      <c r="BR19" s="416"/>
      <c r="BS19" s="416"/>
      <c r="BT19" s="416"/>
      <c r="BU19" s="417"/>
      <c r="BV19" s="415">
        <v>21005197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21432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31993099</v>
      </c>
      <c r="BO23" s="416"/>
      <c r="BP23" s="416"/>
      <c r="BQ23" s="416"/>
      <c r="BR23" s="416"/>
      <c r="BS23" s="416"/>
      <c r="BT23" s="416"/>
      <c r="BU23" s="417"/>
      <c r="BV23" s="415">
        <v>31772467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8310</v>
      </c>
      <c r="R24" s="392"/>
      <c r="S24" s="392"/>
      <c r="T24" s="392"/>
      <c r="U24" s="392"/>
      <c r="V24" s="393"/>
      <c r="W24" s="457"/>
      <c r="X24" s="448"/>
      <c r="Y24" s="449"/>
      <c r="Z24" s="388" t="s">
        <v>153</v>
      </c>
      <c r="AA24" s="389"/>
      <c r="AB24" s="389"/>
      <c r="AC24" s="389"/>
      <c r="AD24" s="389"/>
      <c r="AE24" s="389"/>
      <c r="AF24" s="389"/>
      <c r="AG24" s="390"/>
      <c r="AH24" s="391">
        <v>433</v>
      </c>
      <c r="AI24" s="392"/>
      <c r="AJ24" s="392"/>
      <c r="AK24" s="392"/>
      <c r="AL24" s="393"/>
      <c r="AM24" s="391">
        <v>1396425</v>
      </c>
      <c r="AN24" s="392"/>
      <c r="AO24" s="392"/>
      <c r="AP24" s="392"/>
      <c r="AQ24" s="392"/>
      <c r="AR24" s="393"/>
      <c r="AS24" s="391">
        <v>3225</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26935745</v>
      </c>
      <c r="BO24" s="416"/>
      <c r="BP24" s="416"/>
      <c r="BQ24" s="416"/>
      <c r="BR24" s="416"/>
      <c r="BS24" s="416"/>
      <c r="BT24" s="416"/>
      <c r="BU24" s="417"/>
      <c r="BV24" s="415">
        <v>25267193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2</v>
      </c>
      <c r="M25" s="392"/>
      <c r="N25" s="392"/>
      <c r="O25" s="392"/>
      <c r="P25" s="393"/>
      <c r="Q25" s="391">
        <v>6230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3233523</v>
      </c>
      <c r="BO25" s="411"/>
      <c r="BP25" s="411"/>
      <c r="BQ25" s="411"/>
      <c r="BR25" s="411"/>
      <c r="BS25" s="411"/>
      <c r="BT25" s="411"/>
      <c r="BU25" s="412"/>
      <c r="BV25" s="410">
        <v>3491355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5730</v>
      </c>
      <c r="R26" s="392"/>
      <c r="S26" s="392"/>
      <c r="T26" s="392"/>
      <c r="U26" s="392"/>
      <c r="V26" s="393"/>
      <c r="W26" s="457"/>
      <c r="X26" s="448"/>
      <c r="Y26" s="449"/>
      <c r="Z26" s="388" t="s">
        <v>159</v>
      </c>
      <c r="AA26" s="470"/>
      <c r="AB26" s="470"/>
      <c r="AC26" s="470"/>
      <c r="AD26" s="470"/>
      <c r="AE26" s="470"/>
      <c r="AF26" s="470"/>
      <c r="AG26" s="471"/>
      <c r="AH26" s="391">
        <v>18</v>
      </c>
      <c r="AI26" s="392"/>
      <c r="AJ26" s="392"/>
      <c r="AK26" s="392"/>
      <c r="AL26" s="393"/>
      <c r="AM26" s="391">
        <v>54792</v>
      </c>
      <c r="AN26" s="392"/>
      <c r="AO26" s="392"/>
      <c r="AP26" s="392"/>
      <c r="AQ26" s="392"/>
      <c r="AR26" s="393"/>
      <c r="AS26" s="391">
        <v>3044</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4030</v>
      </c>
      <c r="R27" s="392"/>
      <c r="S27" s="392"/>
      <c r="T27" s="392"/>
      <c r="U27" s="392"/>
      <c r="V27" s="393"/>
      <c r="W27" s="457"/>
      <c r="X27" s="448"/>
      <c r="Y27" s="449"/>
      <c r="Z27" s="388" t="s">
        <v>162</v>
      </c>
      <c r="AA27" s="389"/>
      <c r="AB27" s="389"/>
      <c r="AC27" s="389"/>
      <c r="AD27" s="389"/>
      <c r="AE27" s="389"/>
      <c r="AF27" s="389"/>
      <c r="AG27" s="390"/>
      <c r="AH27" s="391">
        <v>2</v>
      </c>
      <c r="AI27" s="392"/>
      <c r="AJ27" s="392"/>
      <c r="AK27" s="392"/>
      <c r="AL27" s="393"/>
      <c r="AM27" s="391" t="s">
        <v>163</v>
      </c>
      <c r="AN27" s="392"/>
      <c r="AO27" s="392"/>
      <c r="AP27" s="392"/>
      <c r="AQ27" s="392"/>
      <c r="AR27" s="393"/>
      <c r="AS27" s="391" t="s">
        <v>163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3690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7034702</v>
      </c>
      <c r="BO28" s="411"/>
      <c r="BP28" s="411"/>
      <c r="BQ28" s="411"/>
      <c r="BR28" s="411"/>
      <c r="BS28" s="411"/>
      <c r="BT28" s="411"/>
      <c r="BU28" s="412"/>
      <c r="BV28" s="410">
        <v>7883922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20</v>
      </c>
      <c r="M29" s="392"/>
      <c r="N29" s="392"/>
      <c r="O29" s="392"/>
      <c r="P29" s="393"/>
      <c r="Q29" s="391">
        <v>3480</v>
      </c>
      <c r="R29" s="392"/>
      <c r="S29" s="392"/>
      <c r="T29" s="392"/>
      <c r="U29" s="392"/>
      <c r="V29" s="393"/>
      <c r="W29" s="458"/>
      <c r="X29" s="459"/>
      <c r="Y29" s="460"/>
      <c r="Z29" s="388" t="s">
        <v>170</v>
      </c>
      <c r="AA29" s="389"/>
      <c r="AB29" s="389"/>
      <c r="AC29" s="389"/>
      <c r="AD29" s="389"/>
      <c r="AE29" s="389"/>
      <c r="AF29" s="389"/>
      <c r="AG29" s="390"/>
      <c r="AH29" s="391">
        <v>435</v>
      </c>
      <c r="AI29" s="392"/>
      <c r="AJ29" s="392"/>
      <c r="AK29" s="392"/>
      <c r="AL29" s="393"/>
      <c r="AM29" s="391">
        <v>1404613</v>
      </c>
      <c r="AN29" s="392"/>
      <c r="AO29" s="392"/>
      <c r="AP29" s="392"/>
      <c r="AQ29" s="392"/>
      <c r="AR29" s="393"/>
      <c r="AS29" s="391">
        <v>3229</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1099145</v>
      </c>
      <c r="BO29" s="416"/>
      <c r="BP29" s="416"/>
      <c r="BQ29" s="416"/>
      <c r="BR29" s="416"/>
      <c r="BS29" s="416"/>
      <c r="BT29" s="416"/>
      <c r="BU29" s="417"/>
      <c r="BV29" s="415">
        <v>1307263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100</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3995230</v>
      </c>
      <c r="BO30" s="419"/>
      <c r="BP30" s="419"/>
      <c r="BQ30" s="419"/>
      <c r="BR30" s="419"/>
      <c r="BS30" s="419"/>
      <c r="BT30" s="419"/>
      <c r="BU30" s="420"/>
      <c r="BV30" s="418">
        <v>3850277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熊本県市町村総合事務組合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宇城市土地開発公社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奨学金特別会計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市民病院事業会計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上天草・宇城水道企業団</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三角町振興株式会社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IF('各会計、関係団体の財政状況及び健全化判断比率'!B33="","",'各会計、関係団体の財政状況及び健全化判断比率'!B33)</f>
        <v>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宇城広域連合（一般会計）</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不知火温泉有限会社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宇城広域連合（ふるさと市町村圏基金特別会計）</v>
      </c>
      <c r="BZ37" s="374"/>
      <c r="CA37" s="374"/>
      <c r="CB37" s="374"/>
      <c r="CC37" s="374"/>
      <c r="CD37" s="374"/>
      <c r="CE37" s="374"/>
      <c r="CF37" s="374"/>
      <c r="CG37" s="374"/>
      <c r="CH37" s="374"/>
      <c r="CI37" s="374"/>
      <c r="CJ37" s="374"/>
      <c r="CK37" s="374"/>
      <c r="CL37" s="374"/>
      <c r="CM37" s="374"/>
      <c r="CN37" s="167"/>
      <c r="CO37" s="375">
        <f t="shared" si="3"/>
        <v>19</v>
      </c>
      <c r="CP37" s="375"/>
      <c r="CQ37" s="374" t="str">
        <f>IF('各会計、関係団体の財政状況及び健全化判断比率'!BS10="","",'各会計、関係団体の財政状況及び健全化判断比率'!BS10)</f>
        <v>有限会社アグリパーク豊野</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熊本県後期高齢者医療広域連合（一般会計）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熊本県後期高齢者医療広域連合（後期高齢者医療特別会計）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527</v>
      </c>
      <c r="D34" s="1184"/>
      <c r="E34" s="1185"/>
      <c r="F34" s="32">
        <v>5.49</v>
      </c>
      <c r="G34" s="33">
        <v>5.65</v>
      </c>
      <c r="H34" s="33">
        <v>7.53</v>
      </c>
      <c r="I34" s="33">
        <v>7.95</v>
      </c>
      <c r="J34" s="34">
        <v>6.81</v>
      </c>
      <c r="K34" s="22"/>
      <c r="L34" s="22"/>
      <c r="M34" s="22"/>
      <c r="N34" s="22"/>
      <c r="O34" s="22"/>
      <c r="P34" s="22"/>
    </row>
    <row r="35" spans="1:16" ht="39" customHeight="1">
      <c r="A35" s="22"/>
      <c r="B35" s="35"/>
      <c r="C35" s="1178" t="s">
        <v>528</v>
      </c>
      <c r="D35" s="1179"/>
      <c r="E35" s="1180"/>
      <c r="F35" s="36">
        <v>1.81</v>
      </c>
      <c r="G35" s="37">
        <v>1.91</v>
      </c>
      <c r="H35" s="37">
        <v>2.36</v>
      </c>
      <c r="I35" s="37">
        <v>2.77</v>
      </c>
      <c r="J35" s="38">
        <v>3.17</v>
      </c>
      <c r="K35" s="22"/>
      <c r="L35" s="22"/>
      <c r="M35" s="22"/>
      <c r="N35" s="22"/>
      <c r="O35" s="22"/>
      <c r="P35" s="22"/>
    </row>
    <row r="36" spans="1:16" ht="39" customHeight="1">
      <c r="A36" s="22"/>
      <c r="B36" s="35"/>
      <c r="C36" s="1178" t="s">
        <v>529</v>
      </c>
      <c r="D36" s="1179"/>
      <c r="E36" s="1180"/>
      <c r="F36" s="36">
        <v>2.1800000000000002</v>
      </c>
      <c r="G36" s="37">
        <v>2.13</v>
      </c>
      <c r="H36" s="37">
        <v>2.41</v>
      </c>
      <c r="I36" s="37">
        <v>2.35</v>
      </c>
      <c r="J36" s="38">
        <v>2.39</v>
      </c>
      <c r="K36" s="22"/>
      <c r="L36" s="22"/>
      <c r="M36" s="22"/>
      <c r="N36" s="22"/>
      <c r="O36" s="22"/>
      <c r="P36" s="22"/>
    </row>
    <row r="37" spans="1:16" ht="39" customHeight="1">
      <c r="A37" s="22"/>
      <c r="B37" s="35"/>
      <c r="C37" s="1178" t="s">
        <v>530</v>
      </c>
      <c r="D37" s="1179"/>
      <c r="E37" s="1180"/>
      <c r="F37" s="36">
        <v>0.57999999999999996</v>
      </c>
      <c r="G37" s="37">
        <v>0.7</v>
      </c>
      <c r="H37" s="37">
        <v>1.1599999999999999</v>
      </c>
      <c r="I37" s="37">
        <v>1.62</v>
      </c>
      <c r="J37" s="38">
        <v>2.2999999999999998</v>
      </c>
      <c r="K37" s="22"/>
      <c r="L37" s="22"/>
      <c r="M37" s="22"/>
      <c r="N37" s="22"/>
      <c r="O37" s="22"/>
      <c r="P37" s="22"/>
    </row>
    <row r="38" spans="1:16" ht="39" customHeight="1">
      <c r="A38" s="22"/>
      <c r="B38" s="35"/>
      <c r="C38" s="1178" t="s">
        <v>531</v>
      </c>
      <c r="D38" s="1179"/>
      <c r="E38" s="1180"/>
      <c r="F38" s="36">
        <v>0.2</v>
      </c>
      <c r="G38" s="37">
        <v>0.51</v>
      </c>
      <c r="H38" s="37">
        <v>0.77</v>
      </c>
      <c r="I38" s="37">
        <v>0.56000000000000005</v>
      </c>
      <c r="J38" s="38">
        <v>1.84</v>
      </c>
      <c r="K38" s="22"/>
      <c r="L38" s="22"/>
      <c r="M38" s="22"/>
      <c r="N38" s="22"/>
      <c r="O38" s="22"/>
      <c r="P38" s="22"/>
    </row>
    <row r="39" spans="1:16" ht="39" customHeight="1">
      <c r="A39" s="22"/>
      <c r="B39" s="35"/>
      <c r="C39" s="1178" t="s">
        <v>532</v>
      </c>
      <c r="D39" s="1179"/>
      <c r="E39" s="1180"/>
      <c r="F39" s="36">
        <v>1.98</v>
      </c>
      <c r="G39" s="37">
        <v>1.98</v>
      </c>
      <c r="H39" s="37">
        <v>2.61</v>
      </c>
      <c r="I39" s="37">
        <v>2.63</v>
      </c>
      <c r="J39" s="38">
        <v>1.77</v>
      </c>
      <c r="K39" s="22"/>
      <c r="L39" s="22"/>
      <c r="M39" s="22"/>
      <c r="N39" s="22"/>
      <c r="O39" s="22"/>
      <c r="P39" s="22"/>
    </row>
    <row r="40" spans="1:16" ht="39" customHeight="1">
      <c r="A40" s="22"/>
      <c r="B40" s="35"/>
      <c r="C40" s="1178" t="s">
        <v>533</v>
      </c>
      <c r="D40" s="1179"/>
      <c r="E40" s="1180"/>
      <c r="F40" s="36">
        <v>0.06</v>
      </c>
      <c r="G40" s="37">
        <v>0.08</v>
      </c>
      <c r="H40" s="37">
        <v>0.04</v>
      </c>
      <c r="I40" s="37">
        <v>0.01</v>
      </c>
      <c r="J40" s="38">
        <v>0.09</v>
      </c>
      <c r="K40" s="22"/>
      <c r="L40" s="22"/>
      <c r="M40" s="22"/>
      <c r="N40" s="22"/>
      <c r="O40" s="22"/>
      <c r="P40" s="22"/>
    </row>
    <row r="41" spans="1:16" ht="39" customHeight="1">
      <c r="A41" s="22"/>
      <c r="B41" s="35"/>
      <c r="C41" s="1178" t="s">
        <v>534</v>
      </c>
      <c r="D41" s="1179"/>
      <c r="E41" s="1180"/>
      <c r="F41" s="36">
        <v>0</v>
      </c>
      <c r="G41" s="37">
        <v>0</v>
      </c>
      <c r="H41" s="37">
        <v>0.02</v>
      </c>
      <c r="I41" s="37">
        <v>0.02</v>
      </c>
      <c r="J41" s="38">
        <v>0.05</v>
      </c>
      <c r="K41" s="22"/>
      <c r="L41" s="22"/>
      <c r="M41" s="22"/>
      <c r="N41" s="22"/>
      <c r="O41" s="22"/>
      <c r="P41" s="22"/>
    </row>
    <row r="42" spans="1:16" ht="39" customHeight="1">
      <c r="A42" s="22"/>
      <c r="B42" s="39"/>
      <c r="C42" s="1178" t="s">
        <v>535</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536</v>
      </c>
      <c r="D43" s="1182"/>
      <c r="E43" s="1183"/>
      <c r="F43" s="41">
        <v>0</v>
      </c>
      <c r="G43" s="42">
        <v>0</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3688</v>
      </c>
      <c r="L45" s="60">
        <v>3643</v>
      </c>
      <c r="M45" s="60">
        <v>3674</v>
      </c>
      <c r="N45" s="60">
        <v>4407</v>
      </c>
      <c r="O45" s="61">
        <v>4165</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1036</v>
      </c>
      <c r="L48" s="64">
        <v>936</v>
      </c>
      <c r="M48" s="64">
        <v>910</v>
      </c>
      <c r="N48" s="64">
        <v>874</v>
      </c>
      <c r="O48" s="65">
        <v>794</v>
      </c>
      <c r="P48" s="48"/>
      <c r="Q48" s="48"/>
      <c r="R48" s="48"/>
      <c r="S48" s="48"/>
      <c r="T48" s="48"/>
      <c r="U48" s="48"/>
    </row>
    <row r="49" spans="1:21" ht="30.75" customHeight="1">
      <c r="A49" s="48"/>
      <c r="B49" s="1196"/>
      <c r="C49" s="1197"/>
      <c r="D49" s="62"/>
      <c r="E49" s="1188" t="s">
        <v>16</v>
      </c>
      <c r="F49" s="1188"/>
      <c r="G49" s="1188"/>
      <c r="H49" s="1188"/>
      <c r="I49" s="1188"/>
      <c r="J49" s="1189"/>
      <c r="K49" s="63">
        <v>239</v>
      </c>
      <c r="L49" s="64">
        <v>69</v>
      </c>
      <c r="M49" s="64">
        <v>96</v>
      </c>
      <c r="N49" s="64">
        <v>107</v>
      </c>
      <c r="O49" s="65">
        <v>85</v>
      </c>
      <c r="P49" s="48"/>
      <c r="Q49" s="48"/>
      <c r="R49" s="48"/>
      <c r="S49" s="48"/>
      <c r="T49" s="48"/>
      <c r="U49" s="48"/>
    </row>
    <row r="50" spans="1:21" ht="30.75" customHeight="1">
      <c r="A50" s="48"/>
      <c r="B50" s="1196"/>
      <c r="C50" s="1197"/>
      <c r="D50" s="62"/>
      <c r="E50" s="1188" t="s">
        <v>17</v>
      </c>
      <c r="F50" s="1188"/>
      <c r="G50" s="1188"/>
      <c r="H50" s="1188"/>
      <c r="I50" s="1188"/>
      <c r="J50" s="1189"/>
      <c r="K50" s="63">
        <v>55</v>
      </c>
      <c r="L50" s="64">
        <v>53</v>
      </c>
      <c r="M50" s="64">
        <v>232</v>
      </c>
      <c r="N50" s="64">
        <v>7</v>
      </c>
      <c r="O50" s="65">
        <v>6</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t="s">
        <v>480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3051</v>
      </c>
      <c r="L52" s="64">
        <v>2987</v>
      </c>
      <c r="M52" s="64">
        <v>3110</v>
      </c>
      <c r="N52" s="64">
        <v>3608</v>
      </c>
      <c r="O52" s="65">
        <v>3500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1967</v>
      </c>
      <c r="L53" s="69">
        <v>1714</v>
      </c>
      <c r="M53" s="69">
        <v>1802</v>
      </c>
      <c r="N53" s="69">
        <v>1787</v>
      </c>
      <c r="O53" s="70">
        <v>1550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4" t="s">
        <v>24</v>
      </c>
      <c r="C41" s="1215"/>
      <c r="D41" s="81"/>
      <c r="E41" s="1216" t="s">
        <v>25</v>
      </c>
      <c r="F41" s="1216"/>
      <c r="G41" s="1216"/>
      <c r="H41" s="1217"/>
      <c r="I41" s="82">
        <v>31898</v>
      </c>
      <c r="J41" s="83">
        <v>31427</v>
      </c>
      <c r="K41" s="83">
        <v>33372</v>
      </c>
      <c r="L41" s="83">
        <v>31772</v>
      </c>
      <c r="M41" s="84">
        <v>31993</v>
      </c>
    </row>
    <row r="42" spans="2:13" ht="27.75" customHeight="1">
      <c r="B42" s="1204"/>
      <c r="C42" s="1205"/>
      <c r="D42" s="85"/>
      <c r="E42" s="1208" t="s">
        <v>26</v>
      </c>
      <c r="F42" s="1208"/>
      <c r="G42" s="1208"/>
      <c r="H42" s="1209"/>
      <c r="I42" s="86">
        <v>373</v>
      </c>
      <c r="J42" s="87">
        <v>316</v>
      </c>
      <c r="K42" s="87">
        <v>86</v>
      </c>
      <c r="L42" s="87">
        <v>75</v>
      </c>
      <c r="M42" s="88">
        <v>69</v>
      </c>
    </row>
    <row r="43" spans="2:13" ht="27.75" customHeight="1">
      <c r="B43" s="1204"/>
      <c r="C43" s="1205"/>
      <c r="D43" s="85"/>
      <c r="E43" s="1208" t="s">
        <v>27</v>
      </c>
      <c r="F43" s="1208"/>
      <c r="G43" s="1208"/>
      <c r="H43" s="1209"/>
      <c r="I43" s="86">
        <v>11870</v>
      </c>
      <c r="J43" s="87">
        <v>10834</v>
      </c>
      <c r="K43" s="87">
        <v>10106</v>
      </c>
      <c r="L43" s="87">
        <v>9627</v>
      </c>
      <c r="M43" s="88">
        <v>9137</v>
      </c>
    </row>
    <row r="44" spans="2:13" ht="27.75" customHeight="1">
      <c r="B44" s="1204"/>
      <c r="C44" s="1205"/>
      <c r="D44" s="85"/>
      <c r="E44" s="1208" t="s">
        <v>28</v>
      </c>
      <c r="F44" s="1208"/>
      <c r="G44" s="1208"/>
      <c r="H44" s="1209"/>
      <c r="I44" s="86">
        <v>599</v>
      </c>
      <c r="J44" s="87">
        <v>757</v>
      </c>
      <c r="K44" s="87">
        <v>697</v>
      </c>
      <c r="L44" s="87">
        <v>690</v>
      </c>
      <c r="M44" s="88">
        <v>660</v>
      </c>
    </row>
    <row r="45" spans="2:13" ht="27.75" customHeight="1">
      <c r="B45" s="1204"/>
      <c r="C45" s="1205"/>
      <c r="D45" s="85"/>
      <c r="E45" s="1208" t="s">
        <v>29</v>
      </c>
      <c r="F45" s="1208"/>
      <c r="G45" s="1208"/>
      <c r="H45" s="1209"/>
      <c r="I45" s="86">
        <v>5123</v>
      </c>
      <c r="J45" s="87">
        <v>4946</v>
      </c>
      <c r="K45" s="87">
        <v>4569</v>
      </c>
      <c r="L45" s="87">
        <v>4271</v>
      </c>
      <c r="M45" s="88">
        <v>3844</v>
      </c>
    </row>
    <row r="46" spans="2:13" ht="27.75" customHeight="1">
      <c r="B46" s="1204"/>
      <c r="C46" s="1205"/>
      <c r="D46" s="89"/>
      <c r="E46" s="1208" t="s">
        <v>30</v>
      </c>
      <c r="F46" s="1208"/>
      <c r="G46" s="1208"/>
      <c r="H46" s="1209"/>
      <c r="I46" s="86" t="s">
        <v>480</v>
      </c>
      <c r="J46" s="87" t="s">
        <v>480</v>
      </c>
      <c r="K46" s="87" t="s">
        <v>480</v>
      </c>
      <c r="L46" s="87" t="s">
        <v>480</v>
      </c>
      <c r="M46" s="88" t="s">
        <v>480</v>
      </c>
    </row>
    <row r="47" spans="2:13" ht="27.75" customHeight="1">
      <c r="B47" s="1204"/>
      <c r="C47" s="1205"/>
      <c r="D47" s="90"/>
      <c r="E47" s="1218" t="s">
        <v>31</v>
      </c>
      <c r="F47" s="1219"/>
      <c r="G47" s="1219"/>
      <c r="H47" s="1220"/>
      <c r="I47" s="86" t="s">
        <v>480</v>
      </c>
      <c r="J47" s="87" t="s">
        <v>480</v>
      </c>
      <c r="K47" s="87" t="s">
        <v>480</v>
      </c>
      <c r="L47" s="87" t="s">
        <v>480</v>
      </c>
      <c r="M47" s="88" t="s">
        <v>480</v>
      </c>
    </row>
    <row r="48" spans="2:13" ht="27.75" customHeight="1">
      <c r="B48" s="1204"/>
      <c r="C48" s="1205"/>
      <c r="D48" s="85"/>
      <c r="E48" s="1208" t="s">
        <v>32</v>
      </c>
      <c r="F48" s="1208"/>
      <c r="G48" s="1208"/>
      <c r="H48" s="1209"/>
      <c r="I48" s="86" t="s">
        <v>480</v>
      </c>
      <c r="J48" s="87" t="s">
        <v>480</v>
      </c>
      <c r="K48" s="87" t="s">
        <v>480</v>
      </c>
      <c r="L48" s="87" t="s">
        <v>480</v>
      </c>
      <c r="M48" s="88" t="s">
        <v>480</v>
      </c>
    </row>
    <row r="49" spans="2:13" ht="27.75" customHeight="1">
      <c r="B49" s="1206"/>
      <c r="C49" s="1207"/>
      <c r="D49" s="85"/>
      <c r="E49" s="1208" t="s">
        <v>33</v>
      </c>
      <c r="F49" s="1208"/>
      <c r="G49" s="1208"/>
      <c r="H49" s="1209"/>
      <c r="I49" s="86" t="s">
        <v>480</v>
      </c>
      <c r="J49" s="87" t="s">
        <v>480</v>
      </c>
      <c r="K49" s="87" t="s">
        <v>480</v>
      </c>
      <c r="L49" s="87" t="s">
        <v>480</v>
      </c>
      <c r="M49" s="88" t="s">
        <v>480</v>
      </c>
    </row>
    <row r="50" spans="2:13" ht="27.75" customHeight="1">
      <c r="B50" s="1202" t="s">
        <v>34</v>
      </c>
      <c r="C50" s="1203"/>
      <c r="D50" s="91"/>
      <c r="E50" s="1208" t="s">
        <v>35</v>
      </c>
      <c r="F50" s="1208"/>
      <c r="G50" s="1208"/>
      <c r="H50" s="1209"/>
      <c r="I50" s="86">
        <v>6805</v>
      </c>
      <c r="J50" s="87">
        <v>8197</v>
      </c>
      <c r="K50" s="87">
        <v>8760</v>
      </c>
      <c r="L50" s="87">
        <v>10021</v>
      </c>
      <c r="M50" s="88">
        <v>9046</v>
      </c>
    </row>
    <row r="51" spans="2:13" ht="27.75" customHeight="1">
      <c r="B51" s="1204"/>
      <c r="C51" s="1205"/>
      <c r="D51" s="85"/>
      <c r="E51" s="1208" t="s">
        <v>36</v>
      </c>
      <c r="F51" s="1208"/>
      <c r="G51" s="1208"/>
      <c r="H51" s="1209"/>
      <c r="I51" s="86">
        <v>57</v>
      </c>
      <c r="J51" s="87">
        <v>37</v>
      </c>
      <c r="K51" s="87">
        <v>7</v>
      </c>
      <c r="L51" s="87">
        <v>5</v>
      </c>
      <c r="M51" s="88">
        <v>4</v>
      </c>
    </row>
    <row r="52" spans="2:13" ht="27.75" customHeight="1">
      <c r="B52" s="1206"/>
      <c r="C52" s="1207"/>
      <c r="D52" s="85"/>
      <c r="E52" s="1208" t="s">
        <v>37</v>
      </c>
      <c r="F52" s="1208"/>
      <c r="G52" s="1208"/>
      <c r="H52" s="1209"/>
      <c r="I52" s="86">
        <v>30199</v>
      </c>
      <c r="J52" s="87">
        <v>30097</v>
      </c>
      <c r="K52" s="87">
        <v>31392</v>
      </c>
      <c r="L52" s="87">
        <v>30325</v>
      </c>
      <c r="M52" s="88">
        <v>30849</v>
      </c>
    </row>
    <row r="53" spans="2:13" ht="27.75" customHeight="1" thickBot="1">
      <c r="B53" s="1210" t="s">
        <v>21</v>
      </c>
      <c r="C53" s="1211"/>
      <c r="D53" s="92"/>
      <c r="E53" s="1212" t="s">
        <v>38</v>
      </c>
      <c r="F53" s="1212"/>
      <c r="G53" s="1212"/>
      <c r="H53" s="1213"/>
      <c r="I53" s="93">
        <v>12804</v>
      </c>
      <c r="J53" s="94">
        <v>9948</v>
      </c>
      <c r="K53" s="94">
        <v>8671</v>
      </c>
      <c r="L53" s="94">
        <v>6084</v>
      </c>
      <c r="M53" s="95">
        <v>5806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556</v>
      </c>
      <c r="C41" s="248"/>
      <c r="D41" s="248"/>
      <c r="E41" s="248"/>
      <c r="F41" s="248"/>
      <c r="G41" s="248"/>
      <c r="H41" s="248"/>
      <c r="I41" s="248"/>
      <c r="J41" s="248"/>
      <c r="K41" s="248"/>
      <c r="L41" s="248"/>
      <c r="M41" s="248"/>
      <c r="N41" s="248"/>
      <c r="O41" s="248"/>
      <c r="P41" s="249"/>
    </row>
    <row r="42" spans="2:17">
      <c r="B42" s="250"/>
      <c r="C42" s="246"/>
      <c r="D42" s="246"/>
      <c r="E42" s="246"/>
      <c r="F42" s="246"/>
      <c r="G42" s="353" t="s">
        <v>557</v>
      </c>
      <c r="I42" s="354"/>
      <c r="J42" s="354"/>
      <c r="K42" s="354"/>
      <c r="L42" s="246"/>
      <c r="M42" s="246"/>
      <c r="N42" s="246"/>
      <c r="O42" s="246"/>
    </row>
    <row r="43" spans="2:17">
      <c r="B43" s="250"/>
      <c r="C43" s="246"/>
      <c r="D43" s="246"/>
      <c r="E43" s="246"/>
      <c r="F43" s="246"/>
      <c r="G43" s="1235" t="s">
        <v>558</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44"/>
      <c r="H50" s="1245"/>
      <c r="I50" s="1245"/>
      <c r="J50" s="1246"/>
      <c r="K50" s="356" t="s">
        <v>520</v>
      </c>
      <c r="L50" s="356" t="s">
        <v>521</v>
      </c>
      <c r="M50" s="356" t="s">
        <v>522</v>
      </c>
      <c r="N50" s="356" t="s">
        <v>523</v>
      </c>
      <c r="O50" s="356" t="s">
        <v>524</v>
      </c>
    </row>
    <row r="51" spans="1:17">
      <c r="B51" s="250"/>
      <c r="C51" s="246"/>
      <c r="D51" s="246"/>
      <c r="E51" s="246"/>
      <c r="F51" s="246"/>
      <c r="G51" s="1247" t="s">
        <v>560</v>
      </c>
      <c r="H51" s="1248"/>
      <c r="I51" s="1253" t="s">
        <v>561</v>
      </c>
      <c r="J51" s="1253"/>
      <c r="K51" s="1255"/>
      <c r="L51" s="1255"/>
      <c r="M51" s="1255"/>
      <c r="N51" s="1221">
        <v>41.3</v>
      </c>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562</v>
      </c>
      <c r="J53" s="1233"/>
      <c r="K53" s="1256"/>
      <c r="L53" s="1256"/>
      <c r="M53" s="1256"/>
      <c r="N53" s="1225">
        <v>53.3</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563</v>
      </c>
      <c r="H55" s="1228"/>
      <c r="I55" s="1233" t="s">
        <v>561</v>
      </c>
      <c r="J55" s="1233"/>
      <c r="K55" s="1255"/>
      <c r="L55" s="1255"/>
      <c r="M55" s="1255"/>
      <c r="N55" s="1221">
        <v>39</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562</v>
      </c>
      <c r="J57" s="1223"/>
      <c r="K57" s="1256"/>
      <c r="L57" s="1256"/>
      <c r="M57" s="1256"/>
      <c r="N57" s="1225">
        <v>55.4</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557</v>
      </c>
      <c r="I64" s="354"/>
      <c r="J64" s="354"/>
      <c r="K64" s="354"/>
      <c r="L64" s="246"/>
      <c r="M64" s="246"/>
      <c r="N64" s="246"/>
      <c r="O64" s="246"/>
    </row>
    <row r="65" spans="2:30">
      <c r="B65" s="250"/>
      <c r="C65" s="246"/>
      <c r="D65" s="246"/>
      <c r="E65" s="246"/>
      <c r="F65" s="246"/>
      <c r="G65" s="1235" t="s">
        <v>565</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44"/>
      <c r="H72" s="1245"/>
      <c r="I72" s="1245"/>
      <c r="J72" s="1246"/>
      <c r="K72" s="356" t="s">
        <v>520</v>
      </c>
      <c r="L72" s="356" t="s">
        <v>521</v>
      </c>
      <c r="M72" s="356" t="s">
        <v>522</v>
      </c>
      <c r="N72" s="356" t="s">
        <v>523</v>
      </c>
      <c r="O72" s="356" t="s">
        <v>524</v>
      </c>
    </row>
    <row r="73" spans="2:30">
      <c r="B73" s="250"/>
      <c r="C73" s="246"/>
      <c r="D73" s="246"/>
      <c r="E73" s="246"/>
      <c r="F73" s="246"/>
      <c r="G73" s="1247" t="s">
        <v>560</v>
      </c>
      <c r="H73" s="1248"/>
      <c r="I73" s="1253" t="s">
        <v>561</v>
      </c>
      <c r="J73" s="1253"/>
      <c r="K73" s="1234">
        <v>85.9</v>
      </c>
      <c r="L73" s="1234">
        <v>66.400000000000006</v>
      </c>
      <c r="M73" s="1221">
        <v>58.6</v>
      </c>
      <c r="N73" s="1221">
        <v>41.3</v>
      </c>
      <c r="O73" s="1221">
        <v>40.700000000000003</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567</v>
      </c>
      <c r="J75" s="1233"/>
      <c r="K75" s="1225">
        <v>14.6</v>
      </c>
      <c r="L75" s="1225">
        <v>13.1</v>
      </c>
      <c r="M75" s="1225">
        <v>12.2</v>
      </c>
      <c r="N75" s="1225">
        <v>11.9</v>
      </c>
      <c r="O75" s="1225">
        <v>11.7</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563</v>
      </c>
      <c r="H77" s="1228"/>
      <c r="I77" s="1233" t="s">
        <v>561</v>
      </c>
      <c r="J77" s="1233"/>
      <c r="K77" s="1234">
        <v>58.2</v>
      </c>
      <c r="L77" s="1234">
        <v>50.3</v>
      </c>
      <c r="M77" s="1221">
        <v>45.9</v>
      </c>
      <c r="N77" s="1221">
        <v>39</v>
      </c>
      <c r="O77" s="1221">
        <v>32.5</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567</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61674</v>
      </c>
      <c r="E3" s="118"/>
      <c r="F3" s="119">
        <v>50880</v>
      </c>
      <c r="G3" s="120"/>
      <c r="H3" s="121"/>
    </row>
    <row r="4" spans="1:8">
      <c r="A4" s="122"/>
      <c r="B4" s="123"/>
      <c r="C4" s="124"/>
      <c r="D4" s="125">
        <v>15356</v>
      </c>
      <c r="E4" s="126"/>
      <c r="F4" s="127">
        <v>26879</v>
      </c>
      <c r="G4" s="128"/>
      <c r="H4" s="129"/>
    </row>
    <row r="5" spans="1:8">
      <c r="A5" s="110" t="s">
        <v>514</v>
      </c>
      <c r="B5" s="115"/>
      <c r="C5" s="116"/>
      <c r="D5" s="117">
        <v>74408</v>
      </c>
      <c r="E5" s="118"/>
      <c r="F5" s="119">
        <v>63956</v>
      </c>
      <c r="G5" s="120"/>
      <c r="H5" s="121"/>
    </row>
    <row r="6" spans="1:8">
      <c r="A6" s="122"/>
      <c r="B6" s="123"/>
      <c r="C6" s="124"/>
      <c r="D6" s="125">
        <v>12815</v>
      </c>
      <c r="E6" s="126"/>
      <c r="F6" s="127">
        <v>29239</v>
      </c>
      <c r="G6" s="128"/>
      <c r="H6" s="129"/>
    </row>
    <row r="7" spans="1:8">
      <c r="A7" s="110" t="s">
        <v>515</v>
      </c>
      <c r="B7" s="115"/>
      <c r="C7" s="116"/>
      <c r="D7" s="117">
        <v>53780</v>
      </c>
      <c r="E7" s="118"/>
      <c r="F7" s="119">
        <v>66255</v>
      </c>
      <c r="G7" s="120"/>
      <c r="H7" s="121"/>
    </row>
    <row r="8" spans="1:8">
      <c r="A8" s="122"/>
      <c r="B8" s="123"/>
      <c r="C8" s="124"/>
      <c r="D8" s="125">
        <v>18344</v>
      </c>
      <c r="E8" s="126"/>
      <c r="F8" s="127">
        <v>31822</v>
      </c>
      <c r="G8" s="128"/>
      <c r="H8" s="129"/>
    </row>
    <row r="9" spans="1:8">
      <c r="A9" s="110" t="s">
        <v>516</v>
      </c>
      <c r="B9" s="115"/>
      <c r="C9" s="116"/>
      <c r="D9" s="117">
        <v>49274</v>
      </c>
      <c r="E9" s="118"/>
      <c r="F9" s="119">
        <v>92247</v>
      </c>
      <c r="G9" s="120"/>
      <c r="H9" s="121"/>
    </row>
    <row r="10" spans="1:8">
      <c r="A10" s="122"/>
      <c r="B10" s="123"/>
      <c r="C10" s="124"/>
      <c r="D10" s="125">
        <v>5123</v>
      </c>
      <c r="E10" s="126"/>
      <c r="F10" s="127">
        <v>37204</v>
      </c>
      <c r="G10" s="128"/>
      <c r="H10" s="129"/>
    </row>
    <row r="11" spans="1:8">
      <c r="A11" s="110" t="s">
        <v>517</v>
      </c>
      <c r="B11" s="115"/>
      <c r="C11" s="116"/>
      <c r="D11" s="117">
        <v>43703</v>
      </c>
      <c r="E11" s="118"/>
      <c r="F11" s="119">
        <v>67319</v>
      </c>
      <c r="G11" s="120"/>
      <c r="H11" s="121"/>
    </row>
    <row r="12" spans="1:8">
      <c r="A12" s="122"/>
      <c r="B12" s="123"/>
      <c r="C12" s="130"/>
      <c r="D12" s="125">
        <v>8692</v>
      </c>
      <c r="E12" s="126"/>
      <c r="F12" s="127">
        <v>38101</v>
      </c>
      <c r="G12" s="128"/>
      <c r="H12" s="129"/>
    </row>
    <row r="13" spans="1:8">
      <c r="A13" s="110"/>
      <c r="B13" s="115"/>
      <c r="C13" s="131"/>
      <c r="D13" s="132">
        <v>56568</v>
      </c>
      <c r="E13" s="133"/>
      <c r="F13" s="134">
        <v>68131</v>
      </c>
      <c r="G13" s="135"/>
      <c r="H13" s="121"/>
    </row>
    <row r="14" spans="1:8">
      <c r="A14" s="122"/>
      <c r="B14" s="123"/>
      <c r="C14" s="124"/>
      <c r="D14" s="125">
        <v>12066</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5.51</v>
      </c>
      <c r="C19" s="136">
        <f>ROUND(VALUE(SUBSTITUTE(実質収支比率等に係る経年分析!G$48,"▲","-")),2)</f>
        <v>5.66</v>
      </c>
      <c r="D19" s="136">
        <f>ROUND(VALUE(SUBSTITUTE(実質収支比率等に係る経年分析!H$48,"▲","-")),2)</f>
        <v>7.56</v>
      </c>
      <c r="E19" s="136">
        <f>ROUND(VALUE(SUBSTITUTE(実質収支比率等に係る経年分析!I$48,"▲","-")),2)</f>
        <v>7.98</v>
      </c>
      <c r="F19" s="136">
        <f>ROUND(VALUE(SUBSTITUTE(実質収支比率等に係る経年分析!J$48,"▲","-")),2)</f>
        <v>6.87</v>
      </c>
    </row>
    <row r="20" spans="1:11">
      <c r="A20" s="136" t="s">
        <v>43</v>
      </c>
      <c r="B20" s="136">
        <f>ROUND(VALUE(SUBSTITUTE(実質収支比率等に係る経年分析!F$47,"▲","-")),2)</f>
        <v>29.65</v>
      </c>
      <c r="C20" s="136">
        <f>ROUND(VALUE(SUBSTITUTE(実質収支比率等に係る経年分析!G$47,"▲","-")),2)</f>
        <v>38.11</v>
      </c>
      <c r="D20" s="136">
        <f>ROUND(VALUE(SUBSTITUTE(実質収支比率等に係る経年分析!H$47,"▲","-")),2)</f>
        <v>36.35</v>
      </c>
      <c r="E20" s="136">
        <f>ROUND(VALUE(SUBSTITUTE(実質収支比率等に係る経年分析!I$47,"▲","-")),2)</f>
        <v>43.03</v>
      </c>
      <c r="F20" s="136">
        <f>ROUND(VALUE(SUBSTITUTE(実質収支比率等に係る経年分析!J$47,"▲","-")),2)</f>
        <v>39.64</v>
      </c>
    </row>
    <row r="21" spans="1:11">
      <c r="A21" s="136" t="s">
        <v>44</v>
      </c>
      <c r="B21" s="136">
        <f>IF(ISNUMBER(VALUE(SUBSTITUTE(実質収支比率等に係る経年分析!F$49,"▲","-"))),ROUND(VALUE(SUBSTITUTE(実質収支比率等に係る経年分析!F$49,"▲","-")),2),NA())</f>
        <v>2.78</v>
      </c>
      <c r="C21" s="136">
        <f>IF(ISNUMBER(VALUE(SUBSTITUTE(実質収支比率等に係る経年分析!G$49,"▲","-"))),ROUND(VALUE(SUBSTITUTE(実質収支比率等に係る経年分析!G$49,"▲","-")),2),NA())</f>
        <v>5.89</v>
      </c>
      <c r="D21" s="136">
        <f>IF(ISNUMBER(VALUE(SUBSTITUTE(実質収支比率等に係る経年分析!H$49,"▲","-"))),ROUND(VALUE(SUBSTITUTE(実質収支比率等に係る経年分析!H$49,"▲","-")),2),NA())</f>
        <v>-2.86</v>
      </c>
      <c r="E21" s="136">
        <f>IF(ISNUMBER(VALUE(SUBSTITUTE(実質収支比率等に係る経年分析!I$49,"▲","-"))),ROUND(VALUE(SUBSTITUTE(実質収支比率等に係る経年分析!I$49,"▲","-")),2),NA())</f>
        <v>4.47</v>
      </c>
      <c r="F21" s="136">
        <f>IF(ISNUMBER(VALUE(SUBSTITUTE(実質収支比率等に係る経年分析!J$49,"▲","-"))),ROUND(VALUE(SUBSTITUTE(実質収支比率等に係る経年分析!J$49,"▲","-")),2),NA())</f>
        <v>-10.27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奨学金特別会計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c r="A31" s="137" t="str">
        <f>IF(連結実質赤字比率に係る赤字・黒字の構成分析!C$39="",NA(),連結実質赤字比率に係る赤字・黒字の構成分析!C$39)</f>
        <v>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1.98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1.98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2.61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2.63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1.77</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0.56000000000000005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1.84</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0.57999999999999996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1.1599999999999999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2.2999999999999998</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2.1800000000000002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2.39</v>
      </c>
    </row>
    <row r="35" spans="1:16">
      <c r="A35" s="137" t="str">
        <f>IF(連結実質赤字比率に係る赤字・黒字の構成分析!C$35="",NA(),連結実質赤字比率に係る赤字・黒字の構成分析!C$35)</f>
        <v>市民病院事業会計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1.81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2.36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3.17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5.49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5.65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7.53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7.95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6.81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3051</v>
      </c>
      <c r="E42" s="138"/>
      <c r="F42" s="138"/>
      <c r="G42" s="138">
        <f>'実質公債費比率（分子）の構造'!L$52</f>
        <v>2987</v>
      </c>
      <c r="H42" s="138"/>
      <c r="I42" s="138"/>
      <c r="J42" s="138">
        <f>'実質公債費比率（分子）の構造'!M$52</f>
        <v>3110</v>
      </c>
      <c r="K42" s="138"/>
      <c r="L42" s="138"/>
      <c r="M42" s="138">
        <f>'実質公債費比率（分子）の構造'!N$52</f>
        <v>3608</v>
      </c>
      <c r="N42" s="138"/>
      <c r="O42" s="138"/>
      <c r="P42" s="138">
        <f>'実質公債費比率（分子）の構造'!O$52</f>
        <v>3500</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c r="A44" s="138" t="s">
        <v>53</v>
      </c>
      <c r="B44" s="138">
        <f>'実質公債費比率（分子）の構造'!K$50</f>
        <v>55</v>
      </c>
      <c r="C44" s="138"/>
      <c r="D44" s="138"/>
      <c r="E44" s="138">
        <f>'実質公債費比率（分子）の構造'!L$50</f>
        <v>53</v>
      </c>
      <c r="F44" s="138"/>
      <c r="G44" s="138"/>
      <c r="H44" s="138">
        <f>'実質公債費比率（分子）の構造'!M$50</f>
        <v>232</v>
      </c>
      <c r="I44" s="138"/>
      <c r="J44" s="138"/>
      <c r="K44" s="138">
        <f>'実質公債費比率（分子）の構造'!N$50</f>
        <v>7</v>
      </c>
      <c r="L44" s="138"/>
      <c r="M44" s="138"/>
      <c r="N44" s="138">
        <f>'実質公債費比率（分子）の構造'!O$50</f>
        <v>6</v>
      </c>
      <c r="O44" s="138"/>
      <c r="P44" s="138"/>
    </row>
    <row r="45" spans="1:16">
      <c r="A45" s="138" t="s">
        <v>54</v>
      </c>
      <c r="B45" s="138">
        <f>'実質公債費比率（分子）の構造'!K$49</f>
        <v>239</v>
      </c>
      <c r="C45" s="138"/>
      <c r="D45" s="138"/>
      <c r="E45" s="138">
        <f>'実質公債費比率（分子）の構造'!L$49</f>
        <v>69</v>
      </c>
      <c r="F45" s="138"/>
      <c r="G45" s="138"/>
      <c r="H45" s="138">
        <f>'実質公債費比率（分子）の構造'!M$49</f>
        <v>96</v>
      </c>
      <c r="I45" s="138"/>
      <c r="J45" s="138"/>
      <c r="K45" s="138">
        <f>'実質公債費比率（分子）の構造'!N$49</f>
        <v>107</v>
      </c>
      <c r="L45" s="138"/>
      <c r="M45" s="138"/>
      <c r="N45" s="138">
        <f>'実質公債費比率（分子）の構造'!O$49</f>
        <v>85</v>
      </c>
      <c r="O45" s="138"/>
      <c r="P45" s="138"/>
    </row>
    <row r="46" spans="1:16">
      <c r="A46" s="138" t="s">
        <v>55</v>
      </c>
      <c r="B46" s="138">
        <f>'実質公債費比率（分子）の構造'!K$48</f>
        <v>1036</v>
      </c>
      <c r="C46" s="138"/>
      <c r="D46" s="138"/>
      <c r="E46" s="138">
        <f>'実質公債費比率（分子）の構造'!L$48</f>
        <v>936</v>
      </c>
      <c r="F46" s="138"/>
      <c r="G46" s="138"/>
      <c r="H46" s="138">
        <f>'実質公債費比率（分子）の構造'!M$48</f>
        <v>910</v>
      </c>
      <c r="I46" s="138"/>
      <c r="J46" s="138"/>
      <c r="K46" s="138">
        <f>'実質公債費比率（分子）の構造'!N$48</f>
        <v>874</v>
      </c>
      <c r="L46" s="138"/>
      <c r="M46" s="138"/>
      <c r="N46" s="138">
        <f>'実質公債費比率（分子）の構造'!O$48</f>
        <v>794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3688</v>
      </c>
      <c r="C49" s="138"/>
      <c r="D49" s="138"/>
      <c r="E49" s="138">
        <f>'実質公債費比率（分子）の構造'!L$45</f>
        <v>3643</v>
      </c>
      <c r="F49" s="138"/>
      <c r="G49" s="138"/>
      <c r="H49" s="138">
        <f>'実質公債費比率（分子）の構造'!M$45</f>
        <v>3674</v>
      </c>
      <c r="I49" s="138"/>
      <c r="J49" s="138"/>
      <c r="K49" s="138">
        <f>'実質公債費比率（分子）の構造'!N$45</f>
        <v>4407</v>
      </c>
      <c r="L49" s="138"/>
      <c r="M49" s="138"/>
      <c r="N49" s="138">
        <f>'実質公債費比率（分子）の構造'!O$45</f>
        <v>4165</v>
      </c>
      <c r="O49" s="138"/>
      <c r="P49" s="138"/>
    </row>
    <row r="50" spans="1:16">
      <c r="A50" s="138" t="s">
        <v>59</v>
      </c>
      <c r="B50" s="138" t="e">
        <f>NA()</f>
        <v>#N/A</v>
      </c>
      <c r="C50" s="138">
        <f>IF(ISNUMBER('実質公債費比率（分子）の構造'!K$53),'実質公債費比率（分子）の構造'!K$53,NA())</f>
        <v>1967</v>
      </c>
      <c r="D50" s="138" t="e">
        <f>NA()</f>
        <v>#N/A</v>
      </c>
      <c r="E50" s="138" t="e">
        <f>NA()</f>
        <v>#N/A</v>
      </c>
      <c r="F50" s="138">
        <f>IF(ISNUMBER('実質公債費比率（分子）の構造'!L$53),'実質公債費比率（分子）の構造'!L$53,NA())</f>
        <v>1714</v>
      </c>
      <c r="G50" s="138" t="e">
        <f>NA()</f>
        <v>#N/A</v>
      </c>
      <c r="H50" s="138" t="e">
        <f>NA()</f>
        <v>#N/A</v>
      </c>
      <c r="I50" s="138">
        <f>IF(ISNUMBER('実質公債費比率（分子）の構造'!M$53),'実質公債費比率（分子）の構造'!M$53,NA())</f>
        <v>1802</v>
      </c>
      <c r="J50" s="138" t="e">
        <f>NA()</f>
        <v>#N/A</v>
      </c>
      <c r="K50" s="138" t="e">
        <f>NA()</f>
        <v>#N/A</v>
      </c>
      <c r="L50" s="138">
        <f>IF(ISNUMBER('実質公債費比率（分子）の構造'!N$53),'実質公債費比率（分子）の構造'!N$53,NA())</f>
        <v>1787</v>
      </c>
      <c r="M50" s="138" t="e">
        <f>NA()</f>
        <v>#N/A</v>
      </c>
      <c r="N50" s="138" t="e">
        <f>NA()</f>
        <v>#N/A</v>
      </c>
      <c r="O50" s="138">
        <f>IF(ISNUMBER('実質公債費比率（分子）の構造'!O$53),'実質公債費比率（分子）の構造'!O$53,NA())</f>
        <v>1550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30199</v>
      </c>
      <c r="E56" s="137"/>
      <c r="F56" s="137"/>
      <c r="G56" s="137">
        <f>'将来負担比率（分子）の構造'!J$52</f>
        <v>30097</v>
      </c>
      <c r="H56" s="137"/>
      <c r="I56" s="137"/>
      <c r="J56" s="137">
        <f>'将来負担比率（分子）の構造'!K$52</f>
        <v>31392</v>
      </c>
      <c r="K56" s="137"/>
      <c r="L56" s="137"/>
      <c r="M56" s="137">
        <f>'将来負担比率（分子）の構造'!L$52</f>
        <v>30325</v>
      </c>
      <c r="N56" s="137"/>
      <c r="O56" s="137"/>
      <c r="P56" s="137">
        <f>'将来負担比率（分子）の構造'!M$52</f>
        <v>30849</v>
      </c>
    </row>
    <row r="57" spans="1:16">
      <c r="A57" s="137" t="s">
        <v>36</v>
      </c>
      <c r="B57" s="137"/>
      <c r="C57" s="137"/>
      <c r="D57" s="137">
        <f>'将来負担比率（分子）の構造'!I$51</f>
        <v>57</v>
      </c>
      <c r="E57" s="137"/>
      <c r="F57" s="137"/>
      <c r="G57" s="137">
        <f>'将来負担比率（分子）の構造'!J$51</f>
        <v>37</v>
      </c>
      <c r="H57" s="137"/>
      <c r="I57" s="137"/>
      <c r="J57" s="137">
        <f>'将来負担比率（分子）の構造'!K$51</f>
        <v>7</v>
      </c>
      <c r="K57" s="137"/>
      <c r="L57" s="137"/>
      <c r="M57" s="137">
        <f>'将来負担比率（分子）の構造'!L$51</f>
        <v>5</v>
      </c>
      <c r="N57" s="137"/>
      <c r="O57" s="137"/>
      <c r="P57" s="137">
        <f>'将来負担比率（分子）の構造'!M$51</f>
        <v>4</v>
      </c>
    </row>
    <row r="58" spans="1:16">
      <c r="A58" s="137" t="s">
        <v>35</v>
      </c>
      <c r="B58" s="137"/>
      <c r="C58" s="137"/>
      <c r="D58" s="137">
        <f>'将来負担比率（分子）の構造'!I$50</f>
        <v>6805</v>
      </c>
      <c r="E58" s="137"/>
      <c r="F58" s="137"/>
      <c r="G58" s="137">
        <f>'将来負担比率（分子）の構造'!J$50</f>
        <v>8197</v>
      </c>
      <c r="H58" s="137"/>
      <c r="I58" s="137"/>
      <c r="J58" s="137">
        <f>'将来負担比率（分子）の構造'!K$50</f>
        <v>8760</v>
      </c>
      <c r="K58" s="137"/>
      <c r="L58" s="137"/>
      <c r="M58" s="137">
        <f>'将来負担比率（分子）の構造'!L$50</f>
        <v>10021</v>
      </c>
      <c r="N58" s="137"/>
      <c r="O58" s="137"/>
      <c r="P58" s="137">
        <f>'将来負担比率（分子）の構造'!M$50</f>
        <v>9046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5123</v>
      </c>
      <c r="C62" s="137"/>
      <c r="D62" s="137"/>
      <c r="E62" s="137">
        <f>'将来負担比率（分子）の構造'!J$45</f>
        <v>4946</v>
      </c>
      <c r="F62" s="137"/>
      <c r="G62" s="137"/>
      <c r="H62" s="137">
        <f>'将来負担比率（分子）の構造'!K$45</f>
        <v>4569</v>
      </c>
      <c r="I62" s="137"/>
      <c r="J62" s="137"/>
      <c r="K62" s="137">
        <f>'将来負担比率（分子）の構造'!L$45</f>
        <v>4271</v>
      </c>
      <c r="L62" s="137"/>
      <c r="M62" s="137"/>
      <c r="N62" s="137">
        <f>'将来負担比率（分子）の構造'!M$45</f>
        <v>3844</v>
      </c>
      <c r="O62" s="137"/>
      <c r="P62" s="137"/>
    </row>
    <row r="63" spans="1:16">
      <c r="A63" s="137" t="s">
        <v>28</v>
      </c>
      <c r="B63" s="137">
        <f>'将来負担比率（分子）の構造'!I$44</f>
        <v>599</v>
      </c>
      <c r="C63" s="137"/>
      <c r="D63" s="137"/>
      <c r="E63" s="137">
        <f>'将来負担比率（分子）の構造'!J$44</f>
        <v>757</v>
      </c>
      <c r="F63" s="137"/>
      <c r="G63" s="137"/>
      <c r="H63" s="137">
        <f>'将来負担比率（分子）の構造'!K$44</f>
        <v>697</v>
      </c>
      <c r="I63" s="137"/>
      <c r="J63" s="137"/>
      <c r="K63" s="137">
        <f>'将来負担比率（分子）の構造'!L$44</f>
        <v>690</v>
      </c>
      <c r="L63" s="137"/>
      <c r="M63" s="137"/>
      <c r="N63" s="137">
        <f>'将来負担比率（分子）の構造'!M$44</f>
        <v>660</v>
      </c>
      <c r="O63" s="137"/>
      <c r="P63" s="137"/>
    </row>
    <row r="64" spans="1:16">
      <c r="A64" s="137" t="s">
        <v>27</v>
      </c>
      <c r="B64" s="137">
        <f>'将来負担比率（分子）の構造'!I$43</f>
        <v>11870</v>
      </c>
      <c r="C64" s="137"/>
      <c r="D64" s="137"/>
      <c r="E64" s="137">
        <f>'将来負担比率（分子）の構造'!J$43</f>
        <v>10834</v>
      </c>
      <c r="F64" s="137"/>
      <c r="G64" s="137"/>
      <c r="H64" s="137">
        <f>'将来負担比率（分子）の構造'!K$43</f>
        <v>10106</v>
      </c>
      <c r="I64" s="137"/>
      <c r="J64" s="137"/>
      <c r="K64" s="137">
        <f>'将来負担比率（分子）の構造'!L$43</f>
        <v>9627</v>
      </c>
      <c r="L64" s="137"/>
      <c r="M64" s="137"/>
      <c r="N64" s="137">
        <f>'将来負担比率（分子）の構造'!M$43</f>
        <v>9137</v>
      </c>
      <c r="O64" s="137"/>
      <c r="P64" s="137"/>
    </row>
    <row r="65" spans="1:16">
      <c r="A65" s="137" t="s">
        <v>26</v>
      </c>
      <c r="B65" s="137">
        <f>'将来負担比率（分子）の構造'!I$42</f>
        <v>373</v>
      </c>
      <c r="C65" s="137"/>
      <c r="D65" s="137"/>
      <c r="E65" s="137">
        <f>'将来負担比率（分子）の構造'!J$42</f>
        <v>316</v>
      </c>
      <c r="F65" s="137"/>
      <c r="G65" s="137"/>
      <c r="H65" s="137">
        <f>'将来負担比率（分子）の構造'!K$42</f>
        <v>86</v>
      </c>
      <c r="I65" s="137"/>
      <c r="J65" s="137"/>
      <c r="K65" s="137">
        <f>'将来負担比率（分子）の構造'!L$42</f>
        <v>75</v>
      </c>
      <c r="L65" s="137"/>
      <c r="M65" s="137"/>
      <c r="N65" s="137">
        <f>'将来負担比率（分子）の構造'!M$42</f>
        <v>69</v>
      </c>
      <c r="O65" s="137"/>
      <c r="P65" s="137"/>
    </row>
    <row r="66" spans="1:16">
      <c r="A66" s="137" t="s">
        <v>25</v>
      </c>
      <c r="B66" s="137">
        <f>'将来負担比率（分子）の構造'!I$41</f>
        <v>31898</v>
      </c>
      <c r="C66" s="137"/>
      <c r="D66" s="137"/>
      <c r="E66" s="137">
        <f>'将来負担比率（分子）の構造'!J$41</f>
        <v>31427</v>
      </c>
      <c r="F66" s="137"/>
      <c r="G66" s="137"/>
      <c r="H66" s="137">
        <f>'将来負担比率（分子）の構造'!K$41</f>
        <v>33372</v>
      </c>
      <c r="I66" s="137"/>
      <c r="J66" s="137"/>
      <c r="K66" s="137">
        <f>'将来負担比率（分子）の構造'!L$41</f>
        <v>31772</v>
      </c>
      <c r="L66" s="137"/>
      <c r="M66" s="137"/>
      <c r="N66" s="137">
        <f>'将来負担比率（分子）の構造'!M$41</f>
        <v>31993</v>
      </c>
      <c r="O66" s="137"/>
      <c r="P66" s="137"/>
    </row>
    <row r="67" spans="1:16">
      <c r="A67" s="137" t="s">
        <v>63</v>
      </c>
      <c r="B67" s="137" t="e">
        <f>NA()</f>
        <v>#N/A</v>
      </c>
      <c r="C67" s="137">
        <f>IF(ISNUMBER('将来負担比率（分子）の構造'!I$53), IF('将来負担比率（分子）の構造'!I$53 &lt; 0, 0, '将来負担比率（分子）の構造'!I$53), NA())</f>
        <v>12804</v>
      </c>
      <c r="D67" s="137" t="e">
        <f>NA()</f>
        <v>#N/A</v>
      </c>
      <c r="E67" s="137" t="e">
        <f>NA()</f>
        <v>#N/A</v>
      </c>
      <c r="F67" s="137">
        <f>IF(ISNUMBER('将来負担比率（分子）の構造'!J$53), IF('将来負担比率（分子）の構造'!J$53 &lt; 0, 0, '将来負担比率（分子）の構造'!J$53), NA())</f>
        <v>9948</v>
      </c>
      <c r="G67" s="137" t="e">
        <f>NA()</f>
        <v>#N/A</v>
      </c>
      <c r="H67" s="137" t="e">
        <f>NA()</f>
        <v>#N/A</v>
      </c>
      <c r="I67" s="137">
        <f>IF(ISNUMBER('将来負担比率（分子）の構造'!K$53), IF('将来負担比率（分子）の構造'!K$53 &lt; 0, 0, '将来負担比率（分子）の構造'!K$53), NA())</f>
        <v>8671</v>
      </c>
      <c r="J67" s="137" t="e">
        <f>NA()</f>
        <v>#N/A</v>
      </c>
      <c r="K67" s="137" t="e">
        <f>NA()</f>
        <v>#N/A</v>
      </c>
      <c r="L67" s="137">
        <f>IF(ISNUMBER('将来負担比率（分子）の構造'!L$53), IF('将来負担比率（分子）の構造'!L$53 &lt; 0, 0, '将来負担比率（分子）の構造'!L$53), NA())</f>
        <v>6084</v>
      </c>
      <c r="M67" s="137" t="e">
        <f>NA()</f>
        <v>#N/A</v>
      </c>
      <c r="N67" s="137" t="e">
        <f>NA()</f>
        <v>#N/A</v>
      </c>
      <c r="O67" s="137">
        <f>IF(ISNUMBER('将来負担比率（分子）の構造'!M$53), IF('将来負担比率（分子）の構造'!M$53 &lt; 0, 0, '将来負担比率（分子）の構造'!M$53), NA())</f>
        <v>5806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5660070</v>
      </c>
      <c r="S5" s="671"/>
      <c r="T5" s="671"/>
      <c r="U5" s="671"/>
      <c r="V5" s="671"/>
      <c r="W5" s="671"/>
      <c r="X5" s="671"/>
      <c r="Y5" s="718"/>
      <c r="Z5" s="731">
        <v>15.9</v>
      </c>
      <c r="AA5" s="731"/>
      <c r="AB5" s="731"/>
      <c r="AC5" s="731"/>
      <c r="AD5" s="732">
        <v>5660070</v>
      </c>
      <c r="AE5" s="732"/>
      <c r="AF5" s="732"/>
      <c r="AG5" s="732"/>
      <c r="AH5" s="732"/>
      <c r="AI5" s="732"/>
      <c r="AJ5" s="732"/>
      <c r="AK5" s="732"/>
      <c r="AL5" s="719">
        <v>33.6</v>
      </c>
      <c r="AM5" s="688"/>
      <c r="AN5" s="688"/>
      <c r="AO5" s="720"/>
      <c r="AP5" s="707" t="s">
        <v>209</v>
      </c>
      <c r="AQ5" s="708"/>
      <c r="AR5" s="708"/>
      <c r="AS5" s="708"/>
      <c r="AT5" s="708"/>
      <c r="AU5" s="708"/>
      <c r="AV5" s="708"/>
      <c r="AW5" s="708"/>
      <c r="AX5" s="708"/>
      <c r="AY5" s="708"/>
      <c r="AZ5" s="708"/>
      <c r="BA5" s="708"/>
      <c r="BB5" s="708"/>
      <c r="BC5" s="708"/>
      <c r="BD5" s="708"/>
      <c r="BE5" s="708"/>
      <c r="BF5" s="709"/>
      <c r="BG5" s="620">
        <v>5660070</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301303</v>
      </c>
      <c r="S6" s="621"/>
      <c r="T6" s="621"/>
      <c r="U6" s="621"/>
      <c r="V6" s="621"/>
      <c r="W6" s="621"/>
      <c r="X6" s="621"/>
      <c r="Y6" s="622"/>
      <c r="Z6" s="673">
        <v>0.8</v>
      </c>
      <c r="AA6" s="673"/>
      <c r="AB6" s="673"/>
      <c r="AC6" s="673"/>
      <c r="AD6" s="674">
        <v>301303</v>
      </c>
      <c r="AE6" s="674"/>
      <c r="AF6" s="674"/>
      <c r="AG6" s="674"/>
      <c r="AH6" s="674"/>
      <c r="AI6" s="674"/>
      <c r="AJ6" s="674"/>
      <c r="AK6" s="674"/>
      <c r="AL6" s="643">
        <v>1.8</v>
      </c>
      <c r="AM6" s="675"/>
      <c r="AN6" s="675"/>
      <c r="AO6" s="676"/>
      <c r="AP6" s="617" t="s">
        <v>215</v>
      </c>
      <c r="AQ6" s="618"/>
      <c r="AR6" s="618"/>
      <c r="AS6" s="618"/>
      <c r="AT6" s="618"/>
      <c r="AU6" s="618"/>
      <c r="AV6" s="618"/>
      <c r="AW6" s="618"/>
      <c r="AX6" s="618"/>
      <c r="AY6" s="618"/>
      <c r="AZ6" s="618"/>
      <c r="BA6" s="618"/>
      <c r="BB6" s="618"/>
      <c r="BC6" s="618"/>
      <c r="BD6" s="618"/>
      <c r="BE6" s="618"/>
      <c r="BF6" s="619"/>
      <c r="BG6" s="620">
        <v>5660070</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209678</v>
      </c>
      <c r="CS6" s="621"/>
      <c r="CT6" s="621"/>
      <c r="CU6" s="621"/>
      <c r="CV6" s="621"/>
      <c r="CW6" s="621"/>
      <c r="CX6" s="621"/>
      <c r="CY6" s="622"/>
      <c r="CZ6" s="673">
        <v>0.6</v>
      </c>
      <c r="DA6" s="673"/>
      <c r="DB6" s="673"/>
      <c r="DC6" s="673"/>
      <c r="DD6" s="626" t="s">
        <v>210</v>
      </c>
      <c r="DE6" s="621"/>
      <c r="DF6" s="621"/>
      <c r="DG6" s="621"/>
      <c r="DH6" s="621"/>
      <c r="DI6" s="621"/>
      <c r="DJ6" s="621"/>
      <c r="DK6" s="621"/>
      <c r="DL6" s="621"/>
      <c r="DM6" s="621"/>
      <c r="DN6" s="621"/>
      <c r="DO6" s="621"/>
      <c r="DP6" s="622"/>
      <c r="DQ6" s="626">
        <v>209659</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5022</v>
      </c>
      <c r="S7" s="621"/>
      <c r="T7" s="621"/>
      <c r="U7" s="621"/>
      <c r="V7" s="621"/>
      <c r="W7" s="621"/>
      <c r="X7" s="621"/>
      <c r="Y7" s="622"/>
      <c r="Z7" s="673">
        <v>0</v>
      </c>
      <c r="AA7" s="673"/>
      <c r="AB7" s="673"/>
      <c r="AC7" s="673"/>
      <c r="AD7" s="674">
        <v>5022</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2270015</v>
      </c>
      <c r="BH7" s="621"/>
      <c r="BI7" s="621"/>
      <c r="BJ7" s="621"/>
      <c r="BK7" s="621"/>
      <c r="BL7" s="621"/>
      <c r="BM7" s="621"/>
      <c r="BN7" s="622"/>
      <c r="BO7" s="673">
        <v>40.1</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3173727</v>
      </c>
      <c r="CS7" s="621"/>
      <c r="CT7" s="621"/>
      <c r="CU7" s="621"/>
      <c r="CV7" s="621"/>
      <c r="CW7" s="621"/>
      <c r="CX7" s="621"/>
      <c r="CY7" s="622"/>
      <c r="CZ7" s="673">
        <v>9.6</v>
      </c>
      <c r="DA7" s="673"/>
      <c r="DB7" s="673"/>
      <c r="DC7" s="673"/>
      <c r="DD7" s="626">
        <v>87639</v>
      </c>
      <c r="DE7" s="621"/>
      <c r="DF7" s="621"/>
      <c r="DG7" s="621"/>
      <c r="DH7" s="621"/>
      <c r="DI7" s="621"/>
      <c r="DJ7" s="621"/>
      <c r="DK7" s="621"/>
      <c r="DL7" s="621"/>
      <c r="DM7" s="621"/>
      <c r="DN7" s="621"/>
      <c r="DO7" s="621"/>
      <c r="DP7" s="622"/>
      <c r="DQ7" s="626">
        <v>2624061</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11605</v>
      </c>
      <c r="S8" s="621"/>
      <c r="T8" s="621"/>
      <c r="U8" s="621"/>
      <c r="V8" s="621"/>
      <c r="W8" s="621"/>
      <c r="X8" s="621"/>
      <c r="Y8" s="622"/>
      <c r="Z8" s="673">
        <v>0</v>
      </c>
      <c r="AA8" s="673"/>
      <c r="AB8" s="673"/>
      <c r="AC8" s="673"/>
      <c r="AD8" s="674">
        <v>11605</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95689</v>
      </c>
      <c r="BH8" s="621"/>
      <c r="BI8" s="621"/>
      <c r="BJ8" s="621"/>
      <c r="BK8" s="621"/>
      <c r="BL8" s="621"/>
      <c r="BM8" s="621"/>
      <c r="BN8" s="622"/>
      <c r="BO8" s="673">
        <v>1.7</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11014438</v>
      </c>
      <c r="CS8" s="621"/>
      <c r="CT8" s="621"/>
      <c r="CU8" s="621"/>
      <c r="CV8" s="621"/>
      <c r="CW8" s="621"/>
      <c r="CX8" s="621"/>
      <c r="CY8" s="622"/>
      <c r="CZ8" s="673">
        <v>33.5</v>
      </c>
      <c r="DA8" s="673"/>
      <c r="DB8" s="673"/>
      <c r="DC8" s="673"/>
      <c r="DD8" s="626">
        <v>87532</v>
      </c>
      <c r="DE8" s="621"/>
      <c r="DF8" s="621"/>
      <c r="DG8" s="621"/>
      <c r="DH8" s="621"/>
      <c r="DI8" s="621"/>
      <c r="DJ8" s="621"/>
      <c r="DK8" s="621"/>
      <c r="DL8" s="621"/>
      <c r="DM8" s="621"/>
      <c r="DN8" s="621"/>
      <c r="DO8" s="621"/>
      <c r="DP8" s="622"/>
      <c r="DQ8" s="626">
        <v>5100765</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8463</v>
      </c>
      <c r="S9" s="621"/>
      <c r="T9" s="621"/>
      <c r="U9" s="621"/>
      <c r="V9" s="621"/>
      <c r="W9" s="621"/>
      <c r="X9" s="621"/>
      <c r="Y9" s="622"/>
      <c r="Z9" s="673">
        <v>0</v>
      </c>
      <c r="AA9" s="673"/>
      <c r="AB9" s="673"/>
      <c r="AC9" s="673"/>
      <c r="AD9" s="674">
        <v>8463</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1857148</v>
      </c>
      <c r="BH9" s="621"/>
      <c r="BI9" s="621"/>
      <c r="BJ9" s="621"/>
      <c r="BK9" s="621"/>
      <c r="BL9" s="621"/>
      <c r="BM9" s="621"/>
      <c r="BN9" s="622"/>
      <c r="BO9" s="673">
        <v>32.799999999999997</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4416330</v>
      </c>
      <c r="CS9" s="621"/>
      <c r="CT9" s="621"/>
      <c r="CU9" s="621"/>
      <c r="CV9" s="621"/>
      <c r="CW9" s="621"/>
      <c r="CX9" s="621"/>
      <c r="CY9" s="622"/>
      <c r="CZ9" s="673">
        <v>13.4</v>
      </c>
      <c r="DA9" s="673"/>
      <c r="DB9" s="673"/>
      <c r="DC9" s="673"/>
      <c r="DD9" s="626">
        <v>39372</v>
      </c>
      <c r="DE9" s="621"/>
      <c r="DF9" s="621"/>
      <c r="DG9" s="621"/>
      <c r="DH9" s="621"/>
      <c r="DI9" s="621"/>
      <c r="DJ9" s="621"/>
      <c r="DK9" s="621"/>
      <c r="DL9" s="621"/>
      <c r="DM9" s="621"/>
      <c r="DN9" s="621"/>
      <c r="DO9" s="621"/>
      <c r="DP9" s="622"/>
      <c r="DQ9" s="626">
        <v>1920599</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1028403</v>
      </c>
      <c r="S10" s="621"/>
      <c r="T10" s="621"/>
      <c r="U10" s="621"/>
      <c r="V10" s="621"/>
      <c r="W10" s="621"/>
      <c r="X10" s="621"/>
      <c r="Y10" s="622"/>
      <c r="Z10" s="673">
        <v>2.9</v>
      </c>
      <c r="AA10" s="673"/>
      <c r="AB10" s="673"/>
      <c r="AC10" s="673"/>
      <c r="AD10" s="674">
        <v>1028403</v>
      </c>
      <c r="AE10" s="674"/>
      <c r="AF10" s="674"/>
      <c r="AG10" s="674"/>
      <c r="AH10" s="674"/>
      <c r="AI10" s="674"/>
      <c r="AJ10" s="674"/>
      <c r="AK10" s="674"/>
      <c r="AL10" s="643">
        <v>6.1</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139161</v>
      </c>
      <c r="BH10" s="621"/>
      <c r="BI10" s="621"/>
      <c r="BJ10" s="621"/>
      <c r="BK10" s="621"/>
      <c r="BL10" s="621"/>
      <c r="BM10" s="621"/>
      <c r="BN10" s="622"/>
      <c r="BO10" s="673">
        <v>2.5</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34921</v>
      </c>
      <c r="S11" s="621"/>
      <c r="T11" s="621"/>
      <c r="U11" s="621"/>
      <c r="V11" s="621"/>
      <c r="W11" s="621"/>
      <c r="X11" s="621"/>
      <c r="Y11" s="622"/>
      <c r="Z11" s="673">
        <v>0.1</v>
      </c>
      <c r="AA11" s="673"/>
      <c r="AB11" s="673"/>
      <c r="AC11" s="673"/>
      <c r="AD11" s="674">
        <v>34921</v>
      </c>
      <c r="AE11" s="674"/>
      <c r="AF11" s="674"/>
      <c r="AG11" s="674"/>
      <c r="AH11" s="674"/>
      <c r="AI11" s="674"/>
      <c r="AJ11" s="674"/>
      <c r="AK11" s="674"/>
      <c r="AL11" s="643">
        <v>0.2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178017</v>
      </c>
      <c r="BH11" s="621"/>
      <c r="BI11" s="621"/>
      <c r="BJ11" s="621"/>
      <c r="BK11" s="621"/>
      <c r="BL11" s="621"/>
      <c r="BM11" s="621"/>
      <c r="BN11" s="622"/>
      <c r="BO11" s="673">
        <v>3.1</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1868974</v>
      </c>
      <c r="CS11" s="621"/>
      <c r="CT11" s="621"/>
      <c r="CU11" s="621"/>
      <c r="CV11" s="621"/>
      <c r="CW11" s="621"/>
      <c r="CX11" s="621"/>
      <c r="CY11" s="622"/>
      <c r="CZ11" s="673">
        <v>5.7</v>
      </c>
      <c r="DA11" s="673"/>
      <c r="DB11" s="673"/>
      <c r="DC11" s="673"/>
      <c r="DD11" s="626">
        <v>316754</v>
      </c>
      <c r="DE11" s="621"/>
      <c r="DF11" s="621"/>
      <c r="DG11" s="621"/>
      <c r="DH11" s="621"/>
      <c r="DI11" s="621"/>
      <c r="DJ11" s="621"/>
      <c r="DK11" s="621"/>
      <c r="DL11" s="621"/>
      <c r="DM11" s="621"/>
      <c r="DN11" s="621"/>
      <c r="DO11" s="621"/>
      <c r="DP11" s="622"/>
      <c r="DQ11" s="626">
        <v>839079</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2749839</v>
      </c>
      <c r="BH12" s="621"/>
      <c r="BI12" s="621"/>
      <c r="BJ12" s="621"/>
      <c r="BK12" s="621"/>
      <c r="BL12" s="621"/>
      <c r="BM12" s="621"/>
      <c r="BN12" s="622"/>
      <c r="BO12" s="673">
        <v>48.6</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227940</v>
      </c>
      <c r="CS12" s="621"/>
      <c r="CT12" s="621"/>
      <c r="CU12" s="621"/>
      <c r="CV12" s="621"/>
      <c r="CW12" s="621"/>
      <c r="CX12" s="621"/>
      <c r="CY12" s="622"/>
      <c r="CZ12" s="673">
        <v>0.7</v>
      </c>
      <c r="DA12" s="673"/>
      <c r="DB12" s="673"/>
      <c r="DC12" s="673"/>
      <c r="DD12" s="626">
        <v>4524</v>
      </c>
      <c r="DE12" s="621"/>
      <c r="DF12" s="621"/>
      <c r="DG12" s="621"/>
      <c r="DH12" s="621"/>
      <c r="DI12" s="621"/>
      <c r="DJ12" s="621"/>
      <c r="DK12" s="621"/>
      <c r="DL12" s="621"/>
      <c r="DM12" s="621"/>
      <c r="DN12" s="621"/>
      <c r="DO12" s="621"/>
      <c r="DP12" s="622"/>
      <c r="DQ12" s="626">
        <v>201006</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50835</v>
      </c>
      <c r="S13" s="621"/>
      <c r="T13" s="621"/>
      <c r="U13" s="621"/>
      <c r="V13" s="621"/>
      <c r="W13" s="621"/>
      <c r="X13" s="621"/>
      <c r="Y13" s="622"/>
      <c r="Z13" s="673">
        <v>0.1</v>
      </c>
      <c r="AA13" s="673"/>
      <c r="AB13" s="673"/>
      <c r="AC13" s="673"/>
      <c r="AD13" s="674">
        <v>50835</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2746986</v>
      </c>
      <c r="BH13" s="621"/>
      <c r="BI13" s="621"/>
      <c r="BJ13" s="621"/>
      <c r="BK13" s="621"/>
      <c r="BL13" s="621"/>
      <c r="BM13" s="621"/>
      <c r="BN13" s="622"/>
      <c r="BO13" s="673">
        <v>48.5</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2830737</v>
      </c>
      <c r="CS13" s="621"/>
      <c r="CT13" s="621"/>
      <c r="CU13" s="621"/>
      <c r="CV13" s="621"/>
      <c r="CW13" s="621"/>
      <c r="CX13" s="621"/>
      <c r="CY13" s="622"/>
      <c r="CZ13" s="673">
        <v>8.6</v>
      </c>
      <c r="DA13" s="673"/>
      <c r="DB13" s="673"/>
      <c r="DC13" s="673"/>
      <c r="DD13" s="626">
        <v>1631532</v>
      </c>
      <c r="DE13" s="621"/>
      <c r="DF13" s="621"/>
      <c r="DG13" s="621"/>
      <c r="DH13" s="621"/>
      <c r="DI13" s="621"/>
      <c r="DJ13" s="621"/>
      <c r="DK13" s="621"/>
      <c r="DL13" s="621"/>
      <c r="DM13" s="621"/>
      <c r="DN13" s="621"/>
      <c r="DO13" s="621"/>
      <c r="DP13" s="622"/>
      <c r="DQ13" s="626">
        <v>1152303</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194332</v>
      </c>
      <c r="BH14" s="621"/>
      <c r="BI14" s="621"/>
      <c r="BJ14" s="621"/>
      <c r="BK14" s="621"/>
      <c r="BL14" s="621"/>
      <c r="BM14" s="621"/>
      <c r="BN14" s="622"/>
      <c r="BO14" s="673">
        <v>3.4</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1079106</v>
      </c>
      <c r="CS14" s="621"/>
      <c r="CT14" s="621"/>
      <c r="CU14" s="621"/>
      <c r="CV14" s="621"/>
      <c r="CW14" s="621"/>
      <c r="CX14" s="621"/>
      <c r="CY14" s="622"/>
      <c r="CZ14" s="673">
        <v>3.3</v>
      </c>
      <c r="DA14" s="673"/>
      <c r="DB14" s="673"/>
      <c r="DC14" s="673"/>
      <c r="DD14" s="626">
        <v>21252</v>
      </c>
      <c r="DE14" s="621"/>
      <c r="DF14" s="621"/>
      <c r="DG14" s="621"/>
      <c r="DH14" s="621"/>
      <c r="DI14" s="621"/>
      <c r="DJ14" s="621"/>
      <c r="DK14" s="621"/>
      <c r="DL14" s="621"/>
      <c r="DM14" s="621"/>
      <c r="DN14" s="621"/>
      <c r="DO14" s="621"/>
      <c r="DP14" s="622"/>
      <c r="DQ14" s="626">
        <v>1054619</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23060</v>
      </c>
      <c r="S15" s="621"/>
      <c r="T15" s="621"/>
      <c r="U15" s="621"/>
      <c r="V15" s="621"/>
      <c r="W15" s="621"/>
      <c r="X15" s="621"/>
      <c r="Y15" s="622"/>
      <c r="Z15" s="673">
        <v>0.1</v>
      </c>
      <c r="AA15" s="673"/>
      <c r="AB15" s="673"/>
      <c r="AC15" s="673"/>
      <c r="AD15" s="674">
        <v>23060</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445884</v>
      </c>
      <c r="BH15" s="621"/>
      <c r="BI15" s="621"/>
      <c r="BJ15" s="621"/>
      <c r="BK15" s="621"/>
      <c r="BL15" s="621"/>
      <c r="BM15" s="621"/>
      <c r="BN15" s="622"/>
      <c r="BO15" s="673">
        <v>7.9</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2054501</v>
      </c>
      <c r="CS15" s="621"/>
      <c r="CT15" s="621"/>
      <c r="CU15" s="621"/>
      <c r="CV15" s="621"/>
      <c r="CW15" s="621"/>
      <c r="CX15" s="621"/>
      <c r="CY15" s="622"/>
      <c r="CZ15" s="673">
        <v>6.2</v>
      </c>
      <c r="DA15" s="673"/>
      <c r="DB15" s="673"/>
      <c r="DC15" s="673"/>
      <c r="DD15" s="626">
        <v>446560</v>
      </c>
      <c r="DE15" s="621"/>
      <c r="DF15" s="621"/>
      <c r="DG15" s="621"/>
      <c r="DH15" s="621"/>
      <c r="DI15" s="621"/>
      <c r="DJ15" s="621"/>
      <c r="DK15" s="621"/>
      <c r="DL15" s="621"/>
      <c r="DM15" s="621"/>
      <c r="DN15" s="621"/>
      <c r="DO15" s="621"/>
      <c r="DP15" s="622"/>
      <c r="DQ15" s="626">
        <v>1528967</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11058376</v>
      </c>
      <c r="S16" s="621"/>
      <c r="T16" s="621"/>
      <c r="U16" s="621"/>
      <c r="V16" s="621"/>
      <c r="W16" s="621"/>
      <c r="X16" s="621"/>
      <c r="Y16" s="622"/>
      <c r="Z16" s="673">
        <v>31</v>
      </c>
      <c r="AA16" s="673"/>
      <c r="AB16" s="673"/>
      <c r="AC16" s="673"/>
      <c r="AD16" s="674">
        <v>9716024</v>
      </c>
      <c r="AE16" s="674"/>
      <c r="AF16" s="674"/>
      <c r="AG16" s="674"/>
      <c r="AH16" s="674"/>
      <c r="AI16" s="674"/>
      <c r="AJ16" s="674"/>
      <c r="AK16" s="674"/>
      <c r="AL16" s="643">
        <v>57.6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1852297</v>
      </c>
      <c r="CS16" s="621"/>
      <c r="CT16" s="621"/>
      <c r="CU16" s="621"/>
      <c r="CV16" s="621"/>
      <c r="CW16" s="621"/>
      <c r="CX16" s="621"/>
      <c r="CY16" s="622"/>
      <c r="CZ16" s="673">
        <v>5.6</v>
      </c>
      <c r="DA16" s="673"/>
      <c r="DB16" s="673"/>
      <c r="DC16" s="673"/>
      <c r="DD16" s="626" t="s">
        <v>111</v>
      </c>
      <c r="DE16" s="621"/>
      <c r="DF16" s="621"/>
      <c r="DG16" s="621"/>
      <c r="DH16" s="621"/>
      <c r="DI16" s="621"/>
      <c r="DJ16" s="621"/>
      <c r="DK16" s="621"/>
      <c r="DL16" s="621"/>
      <c r="DM16" s="621"/>
      <c r="DN16" s="621"/>
      <c r="DO16" s="621"/>
      <c r="DP16" s="622"/>
      <c r="DQ16" s="626">
        <v>605240</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9716024</v>
      </c>
      <c r="S17" s="621"/>
      <c r="T17" s="621"/>
      <c r="U17" s="621"/>
      <c r="V17" s="621"/>
      <c r="W17" s="621"/>
      <c r="X17" s="621"/>
      <c r="Y17" s="622"/>
      <c r="Z17" s="673">
        <v>27.3</v>
      </c>
      <c r="AA17" s="673"/>
      <c r="AB17" s="673"/>
      <c r="AC17" s="673"/>
      <c r="AD17" s="674">
        <v>9716024</v>
      </c>
      <c r="AE17" s="674"/>
      <c r="AF17" s="674"/>
      <c r="AG17" s="674"/>
      <c r="AH17" s="674"/>
      <c r="AI17" s="674"/>
      <c r="AJ17" s="674"/>
      <c r="AK17" s="674"/>
      <c r="AL17" s="643">
        <v>57.6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4165376</v>
      </c>
      <c r="CS17" s="621"/>
      <c r="CT17" s="621"/>
      <c r="CU17" s="621"/>
      <c r="CV17" s="621"/>
      <c r="CW17" s="621"/>
      <c r="CX17" s="621"/>
      <c r="CY17" s="622"/>
      <c r="CZ17" s="673">
        <v>12.7</v>
      </c>
      <c r="DA17" s="673"/>
      <c r="DB17" s="673"/>
      <c r="DC17" s="673"/>
      <c r="DD17" s="626" t="s">
        <v>111</v>
      </c>
      <c r="DE17" s="621"/>
      <c r="DF17" s="621"/>
      <c r="DG17" s="621"/>
      <c r="DH17" s="621"/>
      <c r="DI17" s="621"/>
      <c r="DJ17" s="621"/>
      <c r="DK17" s="621"/>
      <c r="DL17" s="621"/>
      <c r="DM17" s="621"/>
      <c r="DN17" s="621"/>
      <c r="DO17" s="621"/>
      <c r="DP17" s="622"/>
      <c r="DQ17" s="626">
        <v>4165376</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1342352</v>
      </c>
      <c r="S18" s="621"/>
      <c r="T18" s="621"/>
      <c r="U18" s="621"/>
      <c r="V18" s="621"/>
      <c r="W18" s="621"/>
      <c r="X18" s="621"/>
      <c r="Y18" s="622"/>
      <c r="Z18" s="673">
        <v>3.8</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18182058</v>
      </c>
      <c r="S20" s="621"/>
      <c r="T20" s="621"/>
      <c r="U20" s="621"/>
      <c r="V20" s="621"/>
      <c r="W20" s="621"/>
      <c r="X20" s="621"/>
      <c r="Y20" s="622"/>
      <c r="Z20" s="673">
        <v>51</v>
      </c>
      <c r="AA20" s="673"/>
      <c r="AB20" s="673"/>
      <c r="AC20" s="673"/>
      <c r="AD20" s="674">
        <v>16839706</v>
      </c>
      <c r="AE20" s="674"/>
      <c r="AF20" s="674"/>
      <c r="AG20" s="674"/>
      <c r="AH20" s="674"/>
      <c r="AI20" s="674"/>
      <c r="AJ20" s="674"/>
      <c r="AK20" s="674"/>
      <c r="AL20" s="643">
        <v>99.9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32893104</v>
      </c>
      <c r="CS20" s="621"/>
      <c r="CT20" s="621"/>
      <c r="CU20" s="621"/>
      <c r="CV20" s="621"/>
      <c r="CW20" s="621"/>
      <c r="CX20" s="621"/>
      <c r="CY20" s="622"/>
      <c r="CZ20" s="673">
        <v>100</v>
      </c>
      <c r="DA20" s="673"/>
      <c r="DB20" s="673"/>
      <c r="DC20" s="673"/>
      <c r="DD20" s="626">
        <v>2635165</v>
      </c>
      <c r="DE20" s="621"/>
      <c r="DF20" s="621"/>
      <c r="DG20" s="621"/>
      <c r="DH20" s="621"/>
      <c r="DI20" s="621"/>
      <c r="DJ20" s="621"/>
      <c r="DK20" s="621"/>
      <c r="DL20" s="621"/>
      <c r="DM20" s="621"/>
      <c r="DN20" s="621"/>
      <c r="DO20" s="621"/>
      <c r="DP20" s="622"/>
      <c r="DQ20" s="626">
        <v>19401674</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7916</v>
      </c>
      <c r="S21" s="621"/>
      <c r="T21" s="621"/>
      <c r="U21" s="621"/>
      <c r="V21" s="621"/>
      <c r="W21" s="621"/>
      <c r="X21" s="621"/>
      <c r="Y21" s="622"/>
      <c r="Z21" s="673">
        <v>0</v>
      </c>
      <c r="AA21" s="673"/>
      <c r="AB21" s="673"/>
      <c r="AC21" s="673"/>
      <c r="AD21" s="674">
        <v>7916</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277145</v>
      </c>
      <c r="S22" s="621"/>
      <c r="T22" s="621"/>
      <c r="U22" s="621"/>
      <c r="V22" s="621"/>
      <c r="W22" s="621"/>
      <c r="X22" s="621"/>
      <c r="Y22" s="622"/>
      <c r="Z22" s="673">
        <v>0.8</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220658</v>
      </c>
      <c r="S23" s="621"/>
      <c r="T23" s="621"/>
      <c r="U23" s="621"/>
      <c r="V23" s="621"/>
      <c r="W23" s="621"/>
      <c r="X23" s="621"/>
      <c r="Y23" s="622"/>
      <c r="Z23" s="673">
        <v>0.6</v>
      </c>
      <c r="AA23" s="673"/>
      <c r="AB23" s="673"/>
      <c r="AC23" s="673"/>
      <c r="AD23" s="674">
        <v>1403</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105185</v>
      </c>
      <c r="S24" s="621"/>
      <c r="T24" s="621"/>
      <c r="U24" s="621"/>
      <c r="V24" s="621"/>
      <c r="W24" s="621"/>
      <c r="X24" s="621"/>
      <c r="Y24" s="622"/>
      <c r="Z24" s="673">
        <v>0.3</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15236007</v>
      </c>
      <c r="CS24" s="671"/>
      <c r="CT24" s="671"/>
      <c r="CU24" s="671"/>
      <c r="CV24" s="671"/>
      <c r="CW24" s="671"/>
      <c r="CX24" s="671"/>
      <c r="CY24" s="718"/>
      <c r="CZ24" s="722">
        <v>46.3</v>
      </c>
      <c r="DA24" s="723"/>
      <c r="DB24" s="723"/>
      <c r="DC24" s="724"/>
      <c r="DD24" s="717">
        <v>10275244</v>
      </c>
      <c r="DE24" s="671"/>
      <c r="DF24" s="671"/>
      <c r="DG24" s="671"/>
      <c r="DH24" s="671"/>
      <c r="DI24" s="671"/>
      <c r="DJ24" s="671"/>
      <c r="DK24" s="718"/>
      <c r="DL24" s="717">
        <v>10129438</v>
      </c>
      <c r="DM24" s="671"/>
      <c r="DN24" s="671"/>
      <c r="DO24" s="671"/>
      <c r="DP24" s="671"/>
      <c r="DQ24" s="671"/>
      <c r="DR24" s="671"/>
      <c r="DS24" s="671"/>
      <c r="DT24" s="671"/>
      <c r="DU24" s="671"/>
      <c r="DV24" s="718"/>
      <c r="DW24" s="719">
        <v>57.3</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6133587</v>
      </c>
      <c r="S25" s="621"/>
      <c r="T25" s="621"/>
      <c r="U25" s="621"/>
      <c r="V25" s="621"/>
      <c r="W25" s="621"/>
      <c r="X25" s="621"/>
      <c r="Y25" s="622"/>
      <c r="Z25" s="673">
        <v>17.2</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4623969</v>
      </c>
      <c r="CS25" s="639"/>
      <c r="CT25" s="639"/>
      <c r="CU25" s="639"/>
      <c r="CV25" s="639"/>
      <c r="CW25" s="639"/>
      <c r="CX25" s="639"/>
      <c r="CY25" s="640"/>
      <c r="CZ25" s="623">
        <v>14.1</v>
      </c>
      <c r="DA25" s="641"/>
      <c r="DB25" s="641"/>
      <c r="DC25" s="642"/>
      <c r="DD25" s="626">
        <v>4214400</v>
      </c>
      <c r="DE25" s="639"/>
      <c r="DF25" s="639"/>
      <c r="DG25" s="639"/>
      <c r="DH25" s="639"/>
      <c r="DI25" s="639"/>
      <c r="DJ25" s="639"/>
      <c r="DK25" s="640"/>
      <c r="DL25" s="626">
        <v>4075926</v>
      </c>
      <c r="DM25" s="639"/>
      <c r="DN25" s="639"/>
      <c r="DO25" s="639"/>
      <c r="DP25" s="639"/>
      <c r="DQ25" s="639"/>
      <c r="DR25" s="639"/>
      <c r="DS25" s="639"/>
      <c r="DT25" s="639"/>
      <c r="DU25" s="639"/>
      <c r="DV25" s="640"/>
      <c r="DW25" s="643">
        <v>23</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2771448</v>
      </c>
      <c r="CS26" s="621"/>
      <c r="CT26" s="621"/>
      <c r="CU26" s="621"/>
      <c r="CV26" s="621"/>
      <c r="CW26" s="621"/>
      <c r="CX26" s="621"/>
      <c r="CY26" s="622"/>
      <c r="CZ26" s="623">
        <v>8.4</v>
      </c>
      <c r="DA26" s="641"/>
      <c r="DB26" s="641"/>
      <c r="DC26" s="642"/>
      <c r="DD26" s="626">
        <v>2502814</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3372658</v>
      </c>
      <c r="S27" s="621"/>
      <c r="T27" s="621"/>
      <c r="U27" s="621"/>
      <c r="V27" s="621"/>
      <c r="W27" s="621"/>
      <c r="X27" s="621"/>
      <c r="Y27" s="622"/>
      <c r="Z27" s="673">
        <v>9.5</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5660070</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6446662</v>
      </c>
      <c r="CS27" s="639"/>
      <c r="CT27" s="639"/>
      <c r="CU27" s="639"/>
      <c r="CV27" s="639"/>
      <c r="CW27" s="639"/>
      <c r="CX27" s="639"/>
      <c r="CY27" s="640"/>
      <c r="CZ27" s="623">
        <v>19.600000000000001</v>
      </c>
      <c r="DA27" s="641"/>
      <c r="DB27" s="641"/>
      <c r="DC27" s="642"/>
      <c r="DD27" s="626">
        <v>1895468</v>
      </c>
      <c r="DE27" s="639"/>
      <c r="DF27" s="639"/>
      <c r="DG27" s="639"/>
      <c r="DH27" s="639"/>
      <c r="DI27" s="639"/>
      <c r="DJ27" s="639"/>
      <c r="DK27" s="640"/>
      <c r="DL27" s="626">
        <v>1888136</v>
      </c>
      <c r="DM27" s="639"/>
      <c r="DN27" s="639"/>
      <c r="DO27" s="639"/>
      <c r="DP27" s="639"/>
      <c r="DQ27" s="639"/>
      <c r="DR27" s="639"/>
      <c r="DS27" s="639"/>
      <c r="DT27" s="639"/>
      <c r="DU27" s="639"/>
      <c r="DV27" s="640"/>
      <c r="DW27" s="643">
        <v>10.7</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47524</v>
      </c>
      <c r="S28" s="621"/>
      <c r="T28" s="621"/>
      <c r="U28" s="621"/>
      <c r="V28" s="621"/>
      <c r="W28" s="621"/>
      <c r="X28" s="621"/>
      <c r="Y28" s="622"/>
      <c r="Z28" s="673">
        <v>0.1</v>
      </c>
      <c r="AA28" s="673"/>
      <c r="AB28" s="673"/>
      <c r="AC28" s="673"/>
      <c r="AD28" s="674">
        <v>13918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4165376</v>
      </c>
      <c r="CS28" s="621"/>
      <c r="CT28" s="621"/>
      <c r="CU28" s="621"/>
      <c r="CV28" s="621"/>
      <c r="CW28" s="621"/>
      <c r="CX28" s="621"/>
      <c r="CY28" s="622"/>
      <c r="CZ28" s="623">
        <v>12.7</v>
      </c>
      <c r="DA28" s="641"/>
      <c r="DB28" s="641"/>
      <c r="DC28" s="642"/>
      <c r="DD28" s="626">
        <v>4165376</v>
      </c>
      <c r="DE28" s="621"/>
      <c r="DF28" s="621"/>
      <c r="DG28" s="621"/>
      <c r="DH28" s="621"/>
      <c r="DI28" s="621"/>
      <c r="DJ28" s="621"/>
      <c r="DK28" s="622"/>
      <c r="DL28" s="626">
        <v>4165376</v>
      </c>
      <c r="DM28" s="621"/>
      <c r="DN28" s="621"/>
      <c r="DO28" s="621"/>
      <c r="DP28" s="621"/>
      <c r="DQ28" s="621"/>
      <c r="DR28" s="621"/>
      <c r="DS28" s="621"/>
      <c r="DT28" s="621"/>
      <c r="DU28" s="621"/>
      <c r="DV28" s="622"/>
      <c r="DW28" s="643">
        <v>23.6</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149135</v>
      </c>
      <c r="S29" s="621"/>
      <c r="T29" s="621"/>
      <c r="U29" s="621"/>
      <c r="V29" s="621"/>
      <c r="W29" s="621"/>
      <c r="X29" s="621"/>
      <c r="Y29" s="622"/>
      <c r="Z29" s="673">
        <v>0.4</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4165153</v>
      </c>
      <c r="CS29" s="639"/>
      <c r="CT29" s="639"/>
      <c r="CU29" s="639"/>
      <c r="CV29" s="639"/>
      <c r="CW29" s="639"/>
      <c r="CX29" s="639"/>
      <c r="CY29" s="640"/>
      <c r="CZ29" s="623">
        <v>12.7</v>
      </c>
      <c r="DA29" s="641"/>
      <c r="DB29" s="641"/>
      <c r="DC29" s="642"/>
      <c r="DD29" s="626">
        <v>4165153</v>
      </c>
      <c r="DE29" s="639"/>
      <c r="DF29" s="639"/>
      <c r="DG29" s="639"/>
      <c r="DH29" s="639"/>
      <c r="DI29" s="639"/>
      <c r="DJ29" s="639"/>
      <c r="DK29" s="640"/>
      <c r="DL29" s="626">
        <v>4165153</v>
      </c>
      <c r="DM29" s="639"/>
      <c r="DN29" s="639"/>
      <c r="DO29" s="639"/>
      <c r="DP29" s="639"/>
      <c r="DQ29" s="639"/>
      <c r="DR29" s="639"/>
      <c r="DS29" s="639"/>
      <c r="DT29" s="639"/>
      <c r="DU29" s="639"/>
      <c r="DV29" s="640"/>
      <c r="DW29" s="643">
        <v>23.6</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1897502</v>
      </c>
      <c r="S30" s="621"/>
      <c r="T30" s="621"/>
      <c r="U30" s="621"/>
      <c r="V30" s="621"/>
      <c r="W30" s="621"/>
      <c r="X30" s="621"/>
      <c r="Y30" s="622"/>
      <c r="Z30" s="673">
        <v>5.3</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99.2</v>
      </c>
      <c r="BH30" s="687"/>
      <c r="BI30" s="687"/>
      <c r="BJ30" s="687"/>
      <c r="BK30" s="687"/>
      <c r="BL30" s="687"/>
      <c r="BM30" s="688">
        <v>95.2</v>
      </c>
      <c r="BN30" s="687"/>
      <c r="BO30" s="687"/>
      <c r="BP30" s="687"/>
      <c r="BQ30" s="689"/>
      <c r="BR30" s="686">
        <v>99</v>
      </c>
      <c r="BS30" s="687"/>
      <c r="BT30" s="687"/>
      <c r="BU30" s="687"/>
      <c r="BV30" s="687"/>
      <c r="BW30" s="687"/>
      <c r="BX30" s="688">
        <v>94.2</v>
      </c>
      <c r="BY30" s="687"/>
      <c r="BZ30" s="687"/>
      <c r="CA30" s="687"/>
      <c r="CB30" s="689"/>
      <c r="CD30" s="692"/>
      <c r="CE30" s="693"/>
      <c r="CF30" s="657" t="s">
        <v>292</v>
      </c>
      <c r="CG30" s="654"/>
      <c r="CH30" s="654"/>
      <c r="CI30" s="654"/>
      <c r="CJ30" s="654"/>
      <c r="CK30" s="654"/>
      <c r="CL30" s="654"/>
      <c r="CM30" s="654"/>
      <c r="CN30" s="654"/>
      <c r="CO30" s="654"/>
      <c r="CP30" s="654"/>
      <c r="CQ30" s="655"/>
      <c r="CR30" s="620">
        <v>3860568</v>
      </c>
      <c r="CS30" s="621"/>
      <c r="CT30" s="621"/>
      <c r="CU30" s="621"/>
      <c r="CV30" s="621"/>
      <c r="CW30" s="621"/>
      <c r="CX30" s="621"/>
      <c r="CY30" s="622"/>
      <c r="CZ30" s="623">
        <v>11.7</v>
      </c>
      <c r="DA30" s="641"/>
      <c r="DB30" s="641"/>
      <c r="DC30" s="642"/>
      <c r="DD30" s="626">
        <v>3860568</v>
      </c>
      <c r="DE30" s="621"/>
      <c r="DF30" s="621"/>
      <c r="DG30" s="621"/>
      <c r="DH30" s="621"/>
      <c r="DI30" s="621"/>
      <c r="DJ30" s="621"/>
      <c r="DK30" s="622"/>
      <c r="DL30" s="626">
        <v>3860568</v>
      </c>
      <c r="DM30" s="621"/>
      <c r="DN30" s="621"/>
      <c r="DO30" s="621"/>
      <c r="DP30" s="621"/>
      <c r="DQ30" s="621"/>
      <c r="DR30" s="621"/>
      <c r="DS30" s="621"/>
      <c r="DT30" s="621"/>
      <c r="DU30" s="621"/>
      <c r="DV30" s="622"/>
      <c r="DW30" s="643">
        <v>21.8</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851172</v>
      </c>
      <c r="S31" s="621"/>
      <c r="T31" s="621"/>
      <c r="U31" s="621"/>
      <c r="V31" s="621"/>
      <c r="W31" s="621"/>
      <c r="X31" s="621"/>
      <c r="Y31" s="622"/>
      <c r="Z31" s="673">
        <v>2.4</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99.4</v>
      </c>
      <c r="BH31" s="639"/>
      <c r="BI31" s="639"/>
      <c r="BJ31" s="639"/>
      <c r="BK31" s="639"/>
      <c r="BL31" s="639"/>
      <c r="BM31" s="675">
        <v>96.4</v>
      </c>
      <c r="BN31" s="685"/>
      <c r="BO31" s="685"/>
      <c r="BP31" s="685"/>
      <c r="BQ31" s="649"/>
      <c r="BR31" s="684">
        <v>99.3</v>
      </c>
      <c r="BS31" s="639"/>
      <c r="BT31" s="639"/>
      <c r="BU31" s="639"/>
      <c r="BV31" s="639"/>
      <c r="BW31" s="639"/>
      <c r="BX31" s="675">
        <v>95.6</v>
      </c>
      <c r="BY31" s="685"/>
      <c r="BZ31" s="685"/>
      <c r="CA31" s="685"/>
      <c r="CB31" s="649"/>
      <c r="CD31" s="692"/>
      <c r="CE31" s="693"/>
      <c r="CF31" s="657" t="s">
        <v>296</v>
      </c>
      <c r="CG31" s="654"/>
      <c r="CH31" s="654"/>
      <c r="CI31" s="654"/>
      <c r="CJ31" s="654"/>
      <c r="CK31" s="654"/>
      <c r="CL31" s="654"/>
      <c r="CM31" s="654"/>
      <c r="CN31" s="654"/>
      <c r="CO31" s="654"/>
      <c r="CP31" s="654"/>
      <c r="CQ31" s="655"/>
      <c r="CR31" s="620">
        <v>304585</v>
      </c>
      <c r="CS31" s="639"/>
      <c r="CT31" s="639"/>
      <c r="CU31" s="639"/>
      <c r="CV31" s="639"/>
      <c r="CW31" s="639"/>
      <c r="CX31" s="639"/>
      <c r="CY31" s="640"/>
      <c r="CZ31" s="623">
        <v>0.9</v>
      </c>
      <c r="DA31" s="641"/>
      <c r="DB31" s="641"/>
      <c r="DC31" s="642"/>
      <c r="DD31" s="626">
        <v>304585</v>
      </c>
      <c r="DE31" s="639"/>
      <c r="DF31" s="639"/>
      <c r="DG31" s="639"/>
      <c r="DH31" s="639"/>
      <c r="DI31" s="639"/>
      <c r="DJ31" s="639"/>
      <c r="DK31" s="640"/>
      <c r="DL31" s="626">
        <v>304585</v>
      </c>
      <c r="DM31" s="639"/>
      <c r="DN31" s="639"/>
      <c r="DO31" s="639"/>
      <c r="DP31" s="639"/>
      <c r="DQ31" s="639"/>
      <c r="DR31" s="639"/>
      <c r="DS31" s="639"/>
      <c r="DT31" s="639"/>
      <c r="DU31" s="639"/>
      <c r="DV31" s="640"/>
      <c r="DW31" s="643">
        <v>1.7</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303436</v>
      </c>
      <c r="S32" s="621"/>
      <c r="T32" s="621"/>
      <c r="U32" s="621"/>
      <c r="V32" s="621"/>
      <c r="W32" s="621"/>
      <c r="X32" s="621"/>
      <c r="Y32" s="622"/>
      <c r="Z32" s="673">
        <v>0.9</v>
      </c>
      <c r="AA32" s="673"/>
      <c r="AB32" s="673"/>
      <c r="AC32" s="673"/>
      <c r="AD32" s="674">
        <v>486</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v>
      </c>
      <c r="BH32" s="605"/>
      <c r="BI32" s="605"/>
      <c r="BJ32" s="605"/>
      <c r="BK32" s="605"/>
      <c r="BL32" s="605"/>
      <c r="BM32" s="668">
        <v>93.5</v>
      </c>
      <c r="BN32" s="605"/>
      <c r="BO32" s="605"/>
      <c r="BP32" s="605"/>
      <c r="BQ32" s="662"/>
      <c r="BR32" s="683">
        <v>98.7</v>
      </c>
      <c r="BS32" s="605"/>
      <c r="BT32" s="605"/>
      <c r="BU32" s="605"/>
      <c r="BV32" s="605"/>
      <c r="BW32" s="605"/>
      <c r="BX32" s="668">
        <v>92.4</v>
      </c>
      <c r="BY32" s="605"/>
      <c r="BZ32" s="605"/>
      <c r="CA32" s="605"/>
      <c r="CB32" s="662"/>
      <c r="CD32" s="694"/>
      <c r="CE32" s="695"/>
      <c r="CF32" s="657" t="s">
        <v>299</v>
      </c>
      <c r="CG32" s="654"/>
      <c r="CH32" s="654"/>
      <c r="CI32" s="654"/>
      <c r="CJ32" s="654"/>
      <c r="CK32" s="654"/>
      <c r="CL32" s="654"/>
      <c r="CM32" s="654"/>
      <c r="CN32" s="654"/>
      <c r="CO32" s="654"/>
      <c r="CP32" s="654"/>
      <c r="CQ32" s="655"/>
      <c r="CR32" s="620">
        <v>223</v>
      </c>
      <c r="CS32" s="621"/>
      <c r="CT32" s="621"/>
      <c r="CU32" s="621"/>
      <c r="CV32" s="621"/>
      <c r="CW32" s="621"/>
      <c r="CX32" s="621"/>
      <c r="CY32" s="622"/>
      <c r="CZ32" s="623">
        <v>0</v>
      </c>
      <c r="DA32" s="641"/>
      <c r="DB32" s="641"/>
      <c r="DC32" s="642"/>
      <c r="DD32" s="626">
        <v>223</v>
      </c>
      <c r="DE32" s="621"/>
      <c r="DF32" s="621"/>
      <c r="DG32" s="621"/>
      <c r="DH32" s="621"/>
      <c r="DI32" s="621"/>
      <c r="DJ32" s="621"/>
      <c r="DK32" s="622"/>
      <c r="DL32" s="626">
        <v>223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4081200</v>
      </c>
      <c r="S33" s="621"/>
      <c r="T33" s="621"/>
      <c r="U33" s="621"/>
      <c r="V33" s="621"/>
      <c r="W33" s="621"/>
      <c r="X33" s="621"/>
      <c r="Y33" s="622"/>
      <c r="Z33" s="673">
        <v>11.5</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13169635</v>
      </c>
      <c r="CS33" s="639"/>
      <c r="CT33" s="639"/>
      <c r="CU33" s="639"/>
      <c r="CV33" s="639"/>
      <c r="CW33" s="639"/>
      <c r="CX33" s="639"/>
      <c r="CY33" s="640"/>
      <c r="CZ33" s="623">
        <v>40</v>
      </c>
      <c r="DA33" s="641"/>
      <c r="DB33" s="641"/>
      <c r="DC33" s="642"/>
      <c r="DD33" s="626">
        <v>8247211</v>
      </c>
      <c r="DE33" s="639"/>
      <c r="DF33" s="639"/>
      <c r="DG33" s="639"/>
      <c r="DH33" s="639"/>
      <c r="DI33" s="639"/>
      <c r="DJ33" s="639"/>
      <c r="DK33" s="640"/>
      <c r="DL33" s="626">
        <v>6661119</v>
      </c>
      <c r="DM33" s="639"/>
      <c r="DN33" s="639"/>
      <c r="DO33" s="639"/>
      <c r="DP33" s="639"/>
      <c r="DQ33" s="639"/>
      <c r="DR33" s="639"/>
      <c r="DS33" s="639"/>
      <c r="DT33" s="639"/>
      <c r="DU33" s="639"/>
      <c r="DV33" s="640"/>
      <c r="DW33" s="643">
        <v>37.700000000000003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4482799</v>
      </c>
      <c r="CS34" s="621"/>
      <c r="CT34" s="621"/>
      <c r="CU34" s="621"/>
      <c r="CV34" s="621"/>
      <c r="CW34" s="621"/>
      <c r="CX34" s="621"/>
      <c r="CY34" s="622"/>
      <c r="CZ34" s="623">
        <v>13.6</v>
      </c>
      <c r="DA34" s="641"/>
      <c r="DB34" s="641"/>
      <c r="DC34" s="642"/>
      <c r="DD34" s="626">
        <v>2081676</v>
      </c>
      <c r="DE34" s="621"/>
      <c r="DF34" s="621"/>
      <c r="DG34" s="621"/>
      <c r="DH34" s="621"/>
      <c r="DI34" s="621"/>
      <c r="DJ34" s="621"/>
      <c r="DK34" s="622"/>
      <c r="DL34" s="626">
        <v>1625758</v>
      </c>
      <c r="DM34" s="621"/>
      <c r="DN34" s="621"/>
      <c r="DO34" s="621"/>
      <c r="DP34" s="621"/>
      <c r="DQ34" s="621"/>
      <c r="DR34" s="621"/>
      <c r="DS34" s="621"/>
      <c r="DT34" s="621"/>
      <c r="DU34" s="621"/>
      <c r="DV34" s="622"/>
      <c r="DW34" s="643">
        <v>9.1999999999999993</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822400</v>
      </c>
      <c r="S35" s="621"/>
      <c r="T35" s="621"/>
      <c r="U35" s="621"/>
      <c r="V35" s="621"/>
      <c r="W35" s="621"/>
      <c r="X35" s="621"/>
      <c r="Y35" s="622"/>
      <c r="Z35" s="673">
        <v>2.2999999999999998</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3795933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327640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445215</v>
      </c>
      <c r="CS35" s="639"/>
      <c r="CT35" s="639"/>
      <c r="CU35" s="639"/>
      <c r="CV35" s="639"/>
      <c r="CW35" s="639"/>
      <c r="CX35" s="639"/>
      <c r="CY35" s="640"/>
      <c r="CZ35" s="623">
        <v>1.4</v>
      </c>
      <c r="DA35" s="641"/>
      <c r="DB35" s="641"/>
      <c r="DC35" s="642"/>
      <c r="DD35" s="626">
        <v>419059</v>
      </c>
      <c r="DE35" s="639"/>
      <c r="DF35" s="639"/>
      <c r="DG35" s="639"/>
      <c r="DH35" s="639"/>
      <c r="DI35" s="639"/>
      <c r="DJ35" s="639"/>
      <c r="DK35" s="640"/>
      <c r="DL35" s="626">
        <v>406019</v>
      </c>
      <c r="DM35" s="639"/>
      <c r="DN35" s="639"/>
      <c r="DO35" s="639"/>
      <c r="DP35" s="639"/>
      <c r="DQ35" s="639"/>
      <c r="DR35" s="639"/>
      <c r="DS35" s="639"/>
      <c r="DT35" s="639"/>
      <c r="DU35" s="639"/>
      <c r="DV35" s="640"/>
      <c r="DW35" s="643">
        <v>2.2999999999999998</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35629176</v>
      </c>
      <c r="S36" s="661"/>
      <c r="T36" s="661"/>
      <c r="U36" s="661"/>
      <c r="V36" s="661"/>
      <c r="W36" s="661"/>
      <c r="X36" s="661"/>
      <c r="Y36" s="664"/>
      <c r="Z36" s="665">
        <v>100</v>
      </c>
      <c r="AA36" s="665"/>
      <c r="AB36" s="665"/>
      <c r="AC36" s="665"/>
      <c r="AD36" s="666">
        <v>16863429</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690567</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137171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5094989</v>
      </c>
      <c r="CS36" s="621"/>
      <c r="CT36" s="621"/>
      <c r="CU36" s="621"/>
      <c r="CV36" s="621"/>
      <c r="CW36" s="621"/>
      <c r="CX36" s="621"/>
      <c r="CY36" s="622"/>
      <c r="CZ36" s="623">
        <v>15.5</v>
      </c>
      <c r="DA36" s="641"/>
      <c r="DB36" s="641"/>
      <c r="DC36" s="642"/>
      <c r="DD36" s="626">
        <v>3327937</v>
      </c>
      <c r="DE36" s="621"/>
      <c r="DF36" s="621"/>
      <c r="DG36" s="621"/>
      <c r="DH36" s="621"/>
      <c r="DI36" s="621"/>
      <c r="DJ36" s="621"/>
      <c r="DK36" s="622"/>
      <c r="DL36" s="626">
        <v>2398635</v>
      </c>
      <c r="DM36" s="621"/>
      <c r="DN36" s="621"/>
      <c r="DO36" s="621"/>
      <c r="DP36" s="621"/>
      <c r="DQ36" s="621"/>
      <c r="DR36" s="621"/>
      <c r="DS36" s="621"/>
      <c r="DT36" s="621"/>
      <c r="DU36" s="621"/>
      <c r="DV36" s="622"/>
      <c r="DW36" s="643">
        <v>13.6</v>
      </c>
      <c r="DX36" s="644"/>
      <c r="DY36" s="644"/>
      <c r="DZ36" s="644"/>
      <c r="EA36" s="644"/>
      <c r="EB36" s="644"/>
      <c r="EC36" s="645"/>
    </row>
    <row r="37" spans="2:133" ht="11.25" customHeight="1">
      <c r="AQ37" s="646" t="s">
        <v>314</v>
      </c>
      <c r="AR37" s="647"/>
      <c r="AS37" s="647"/>
      <c r="AT37" s="647"/>
      <c r="AU37" s="647"/>
      <c r="AV37" s="647"/>
      <c r="AW37" s="647"/>
      <c r="AX37" s="647"/>
      <c r="AY37" s="648"/>
      <c r="AZ37" s="620">
        <v>188598</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9414</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1569887</v>
      </c>
      <c r="CS37" s="639"/>
      <c r="CT37" s="639"/>
      <c r="CU37" s="639"/>
      <c r="CV37" s="639"/>
      <c r="CW37" s="639"/>
      <c r="CX37" s="639"/>
      <c r="CY37" s="640"/>
      <c r="CZ37" s="623">
        <v>4.8</v>
      </c>
      <c r="DA37" s="641"/>
      <c r="DB37" s="641"/>
      <c r="DC37" s="642"/>
      <c r="DD37" s="626">
        <v>1507919</v>
      </c>
      <c r="DE37" s="639"/>
      <c r="DF37" s="639"/>
      <c r="DG37" s="639"/>
      <c r="DH37" s="639"/>
      <c r="DI37" s="639"/>
      <c r="DJ37" s="639"/>
      <c r="DK37" s="640"/>
      <c r="DL37" s="626">
        <v>1309161</v>
      </c>
      <c r="DM37" s="639"/>
      <c r="DN37" s="639"/>
      <c r="DO37" s="639"/>
      <c r="DP37" s="639"/>
      <c r="DQ37" s="639"/>
      <c r="DR37" s="639"/>
      <c r="DS37" s="639"/>
      <c r="DT37" s="639"/>
      <c r="DU37" s="639"/>
      <c r="DV37" s="640"/>
      <c r="DW37" s="643">
        <v>7.4</v>
      </c>
      <c r="DX37" s="644"/>
      <c r="DY37" s="644"/>
      <c r="DZ37" s="644"/>
      <c r="EA37" s="644"/>
      <c r="EB37" s="644"/>
      <c r="EC37" s="645"/>
    </row>
    <row r="38" spans="2:133" ht="11.25" customHeight="1">
      <c r="AQ38" s="646" t="s">
        <v>317</v>
      </c>
      <c r="AR38" s="647"/>
      <c r="AS38" s="647"/>
      <c r="AT38" s="647"/>
      <c r="AU38" s="647"/>
      <c r="AV38" s="647"/>
      <c r="AW38" s="647"/>
      <c r="AX38" s="647"/>
      <c r="AY38" s="648"/>
      <c r="AZ38" s="620">
        <v>125222</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17000</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2791546</v>
      </c>
      <c r="CS38" s="621"/>
      <c r="CT38" s="621"/>
      <c r="CU38" s="621"/>
      <c r="CV38" s="621"/>
      <c r="CW38" s="621"/>
      <c r="CX38" s="621"/>
      <c r="CY38" s="622"/>
      <c r="CZ38" s="623">
        <v>8.5</v>
      </c>
      <c r="DA38" s="641"/>
      <c r="DB38" s="641"/>
      <c r="DC38" s="642"/>
      <c r="DD38" s="626">
        <v>2268177</v>
      </c>
      <c r="DE38" s="621"/>
      <c r="DF38" s="621"/>
      <c r="DG38" s="621"/>
      <c r="DH38" s="621"/>
      <c r="DI38" s="621"/>
      <c r="DJ38" s="621"/>
      <c r="DK38" s="622"/>
      <c r="DL38" s="626">
        <v>2080345</v>
      </c>
      <c r="DM38" s="621"/>
      <c r="DN38" s="621"/>
      <c r="DO38" s="621"/>
      <c r="DP38" s="621"/>
      <c r="DQ38" s="621"/>
      <c r="DR38" s="621"/>
      <c r="DS38" s="621"/>
      <c r="DT38" s="621"/>
      <c r="DU38" s="621"/>
      <c r="DV38" s="622"/>
      <c r="DW38" s="643">
        <v>11.8</v>
      </c>
      <c r="DX38" s="644"/>
      <c r="DY38" s="644"/>
      <c r="DZ38" s="644"/>
      <c r="EA38" s="644"/>
      <c r="EB38" s="644"/>
      <c r="EC38" s="645"/>
    </row>
    <row r="39" spans="2:133" ht="11.25" customHeight="1">
      <c r="AQ39" s="646" t="s">
        <v>320</v>
      </c>
      <c r="AR39" s="647"/>
      <c r="AS39" s="647"/>
      <c r="AT39" s="647"/>
      <c r="AU39" s="647"/>
      <c r="AV39" s="647"/>
      <c r="AW39" s="647"/>
      <c r="AX39" s="647"/>
      <c r="AY39" s="648"/>
      <c r="AZ39" s="620">
        <v>104346</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100</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183324</v>
      </c>
      <c r="CS39" s="639"/>
      <c r="CT39" s="639"/>
      <c r="CU39" s="639"/>
      <c r="CV39" s="639"/>
      <c r="CW39" s="639"/>
      <c r="CX39" s="639"/>
      <c r="CY39" s="640"/>
      <c r="CZ39" s="623">
        <v>0.6</v>
      </c>
      <c r="DA39" s="641"/>
      <c r="DB39" s="641"/>
      <c r="DC39" s="642"/>
      <c r="DD39" s="626" t="s">
        <v>324</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665150</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140</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171762</v>
      </c>
      <c r="CS40" s="621"/>
      <c r="CT40" s="621"/>
      <c r="CU40" s="621"/>
      <c r="CV40" s="621"/>
      <c r="CW40" s="621"/>
      <c r="CX40" s="621"/>
      <c r="CY40" s="622"/>
      <c r="CZ40" s="623">
        <v>0.5</v>
      </c>
      <c r="DA40" s="641"/>
      <c r="DB40" s="641"/>
      <c r="DC40" s="642"/>
      <c r="DD40" s="626">
        <v>150362</v>
      </c>
      <c r="DE40" s="621"/>
      <c r="DF40" s="621"/>
      <c r="DG40" s="621"/>
      <c r="DH40" s="621"/>
      <c r="DI40" s="621"/>
      <c r="DJ40" s="621"/>
      <c r="DK40" s="622"/>
      <c r="DL40" s="626">
        <v>150362</v>
      </c>
      <c r="DM40" s="621"/>
      <c r="DN40" s="621"/>
      <c r="DO40" s="621"/>
      <c r="DP40" s="621"/>
      <c r="DQ40" s="621"/>
      <c r="DR40" s="621"/>
      <c r="DS40" s="621"/>
      <c r="DT40" s="621"/>
      <c r="DU40" s="621"/>
      <c r="DV40" s="622"/>
      <c r="DW40" s="643">
        <v>0.9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2022050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338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4487462</v>
      </c>
      <c r="CS42" s="621"/>
      <c r="CT42" s="621"/>
      <c r="CU42" s="621"/>
      <c r="CV42" s="621"/>
      <c r="CW42" s="621"/>
      <c r="CX42" s="621"/>
      <c r="CY42" s="622"/>
      <c r="CZ42" s="623">
        <v>13.6</v>
      </c>
      <c r="DA42" s="624"/>
      <c r="DB42" s="624"/>
      <c r="DC42" s="625"/>
      <c r="DD42" s="626">
        <v>879219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30526</v>
      </c>
      <c r="CS43" s="639"/>
      <c r="CT43" s="639"/>
      <c r="CU43" s="639"/>
      <c r="CV43" s="639"/>
      <c r="CW43" s="639"/>
      <c r="CX43" s="639"/>
      <c r="CY43" s="640"/>
      <c r="CZ43" s="623">
        <v>0.1</v>
      </c>
      <c r="DA43" s="641"/>
      <c r="DB43" s="641"/>
      <c r="DC43" s="642"/>
      <c r="DD43" s="626">
        <v>30526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2635165</v>
      </c>
      <c r="CS44" s="621"/>
      <c r="CT44" s="621"/>
      <c r="CU44" s="621"/>
      <c r="CV44" s="621"/>
      <c r="CW44" s="621"/>
      <c r="CX44" s="621"/>
      <c r="CY44" s="622"/>
      <c r="CZ44" s="623">
        <v>8</v>
      </c>
      <c r="DA44" s="624"/>
      <c r="DB44" s="624"/>
      <c r="DC44" s="625"/>
      <c r="DD44" s="626">
        <v>273979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1931799</v>
      </c>
      <c r="CS45" s="639"/>
      <c r="CT45" s="639"/>
      <c r="CU45" s="639"/>
      <c r="CV45" s="639"/>
      <c r="CW45" s="639"/>
      <c r="CX45" s="639"/>
      <c r="CY45" s="640"/>
      <c r="CZ45" s="623">
        <v>5.9</v>
      </c>
      <c r="DA45" s="641"/>
      <c r="DB45" s="641"/>
      <c r="DC45" s="642"/>
      <c r="DD45" s="626">
        <v>109140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524101</v>
      </c>
      <c r="CS46" s="621"/>
      <c r="CT46" s="621"/>
      <c r="CU46" s="621"/>
      <c r="CV46" s="621"/>
      <c r="CW46" s="621"/>
      <c r="CX46" s="621"/>
      <c r="CY46" s="622"/>
      <c r="CZ46" s="623">
        <v>1.6</v>
      </c>
      <c r="DA46" s="624"/>
      <c r="DB46" s="624"/>
      <c r="DC46" s="625"/>
      <c r="DD46" s="626">
        <v>142291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1852297</v>
      </c>
      <c r="CS47" s="639"/>
      <c r="CT47" s="639"/>
      <c r="CU47" s="639"/>
      <c r="CV47" s="639"/>
      <c r="CW47" s="639"/>
      <c r="CX47" s="639"/>
      <c r="CY47" s="640"/>
      <c r="CZ47" s="623">
        <v>5.6</v>
      </c>
      <c r="DA47" s="641"/>
      <c r="DB47" s="641"/>
      <c r="DC47" s="642"/>
      <c r="DD47" s="626">
        <v>605240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32893104</v>
      </c>
      <c r="CS49" s="605"/>
      <c r="CT49" s="605"/>
      <c r="CU49" s="605"/>
      <c r="CV49" s="605"/>
      <c r="CW49" s="605"/>
      <c r="CX49" s="605"/>
      <c r="CY49" s="606"/>
      <c r="CZ49" s="607">
        <v>100</v>
      </c>
      <c r="DA49" s="608"/>
      <c r="DB49" s="608"/>
      <c r="DC49" s="609"/>
      <c r="DD49" s="610">
        <v>19401674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35601</v>
      </c>
      <c r="R7" s="1134"/>
      <c r="S7" s="1134"/>
      <c r="T7" s="1134"/>
      <c r="U7" s="1134"/>
      <c r="V7" s="1134">
        <v>32875</v>
      </c>
      <c r="W7" s="1134"/>
      <c r="X7" s="1134"/>
      <c r="Y7" s="1134"/>
      <c r="Z7" s="1134"/>
      <c r="AA7" s="1134">
        <v>2726</v>
      </c>
      <c r="AB7" s="1134"/>
      <c r="AC7" s="1134"/>
      <c r="AD7" s="1134"/>
      <c r="AE7" s="1135"/>
      <c r="AF7" s="1136">
        <v>1209</v>
      </c>
      <c r="AG7" s="1137"/>
      <c r="AH7" s="1137"/>
      <c r="AI7" s="1137"/>
      <c r="AJ7" s="1138"/>
      <c r="AK7" s="1120">
        <v>1898</v>
      </c>
      <c r="AL7" s="1121"/>
      <c r="AM7" s="1121"/>
      <c r="AN7" s="1121"/>
      <c r="AO7" s="1121"/>
      <c r="AP7" s="1121">
        <v>31993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0</v>
      </c>
      <c r="CI7" s="1118"/>
      <c r="CJ7" s="1118"/>
      <c r="CK7" s="1118"/>
      <c r="CL7" s="1119"/>
      <c r="CM7" s="1117">
        <v>6</v>
      </c>
      <c r="CN7" s="1118"/>
      <c r="CO7" s="1118"/>
      <c r="CP7" s="1118"/>
      <c r="CQ7" s="1119"/>
      <c r="CR7" s="1117">
        <v>5</v>
      </c>
      <c r="CS7" s="1118"/>
      <c r="CT7" s="1118"/>
      <c r="CU7" s="1118"/>
      <c r="CV7" s="1119"/>
      <c r="CW7" s="1117" t="s">
        <v>550</v>
      </c>
      <c r="CX7" s="1118"/>
      <c r="CY7" s="1118"/>
      <c r="CZ7" s="1118"/>
      <c r="DA7" s="1119"/>
      <c r="DB7" s="1117" t="s">
        <v>550</v>
      </c>
      <c r="DC7" s="1118"/>
      <c r="DD7" s="1118"/>
      <c r="DE7" s="1118"/>
      <c r="DF7" s="1119"/>
      <c r="DG7" s="1117" t="s">
        <v>550</v>
      </c>
      <c r="DH7" s="1118"/>
      <c r="DI7" s="1118"/>
      <c r="DJ7" s="1118"/>
      <c r="DK7" s="1119"/>
      <c r="DL7" s="1117" t="s">
        <v>550</v>
      </c>
      <c r="DM7" s="1118"/>
      <c r="DN7" s="1118"/>
      <c r="DO7" s="1118"/>
      <c r="DP7" s="1119"/>
      <c r="DQ7" s="1117" t="s">
        <v>550</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28</v>
      </c>
      <c r="R8" s="1073"/>
      <c r="S8" s="1073"/>
      <c r="T8" s="1073"/>
      <c r="U8" s="1073"/>
      <c r="V8" s="1073">
        <v>18</v>
      </c>
      <c r="W8" s="1073"/>
      <c r="X8" s="1073"/>
      <c r="Y8" s="1073"/>
      <c r="Z8" s="1073"/>
      <c r="AA8" s="1073">
        <v>11</v>
      </c>
      <c r="AB8" s="1073"/>
      <c r="AC8" s="1073"/>
      <c r="AD8" s="1073"/>
      <c r="AE8" s="1074"/>
      <c r="AF8" s="1048">
        <v>11</v>
      </c>
      <c r="AG8" s="1049"/>
      <c r="AH8" s="1049"/>
      <c r="AI8" s="1049"/>
      <c r="AJ8" s="1050"/>
      <c r="AK8" s="1115" t="s">
        <v>537</v>
      </c>
      <c r="AL8" s="1116"/>
      <c r="AM8" s="1116"/>
      <c r="AN8" s="1116"/>
      <c r="AO8" s="1116"/>
      <c r="AP8" s="1116" t="s">
        <v>537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-2</v>
      </c>
      <c r="CI8" s="1019"/>
      <c r="CJ8" s="1019"/>
      <c r="CK8" s="1019"/>
      <c r="CL8" s="1020"/>
      <c r="CM8" s="1018">
        <v>4</v>
      </c>
      <c r="CN8" s="1019"/>
      <c r="CO8" s="1019"/>
      <c r="CP8" s="1019"/>
      <c r="CQ8" s="1020"/>
      <c r="CR8" s="1018">
        <v>10</v>
      </c>
      <c r="CS8" s="1019"/>
      <c r="CT8" s="1019"/>
      <c r="CU8" s="1019"/>
      <c r="CV8" s="1020"/>
      <c r="CW8" s="1018" t="s">
        <v>550</v>
      </c>
      <c r="CX8" s="1019"/>
      <c r="CY8" s="1019"/>
      <c r="CZ8" s="1019"/>
      <c r="DA8" s="1020"/>
      <c r="DB8" s="1018" t="s">
        <v>550</v>
      </c>
      <c r="DC8" s="1019"/>
      <c r="DD8" s="1019"/>
      <c r="DE8" s="1019"/>
      <c r="DF8" s="1020"/>
      <c r="DG8" s="1018" t="s">
        <v>550</v>
      </c>
      <c r="DH8" s="1019"/>
      <c r="DI8" s="1019"/>
      <c r="DJ8" s="1019"/>
      <c r="DK8" s="1020"/>
      <c r="DL8" s="1018" t="s">
        <v>550</v>
      </c>
      <c r="DM8" s="1019"/>
      <c r="DN8" s="1019"/>
      <c r="DO8" s="1019"/>
      <c r="DP8" s="1020"/>
      <c r="DQ8" s="1018" t="s">
        <v>550</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2</v>
      </c>
      <c r="CI9" s="1019"/>
      <c r="CJ9" s="1019"/>
      <c r="CK9" s="1019"/>
      <c r="CL9" s="1020"/>
      <c r="CM9" s="1018">
        <v>36</v>
      </c>
      <c r="CN9" s="1019"/>
      <c r="CO9" s="1019"/>
      <c r="CP9" s="1019"/>
      <c r="CQ9" s="1020"/>
      <c r="CR9" s="1018">
        <v>32</v>
      </c>
      <c r="CS9" s="1019"/>
      <c r="CT9" s="1019"/>
      <c r="CU9" s="1019"/>
      <c r="CV9" s="1020"/>
      <c r="CW9" s="1018" t="s">
        <v>550</v>
      </c>
      <c r="CX9" s="1019"/>
      <c r="CY9" s="1019"/>
      <c r="CZ9" s="1019"/>
      <c r="DA9" s="1020"/>
      <c r="DB9" s="1018" t="s">
        <v>550</v>
      </c>
      <c r="DC9" s="1019"/>
      <c r="DD9" s="1019"/>
      <c r="DE9" s="1019"/>
      <c r="DF9" s="1020"/>
      <c r="DG9" s="1018" t="s">
        <v>550</v>
      </c>
      <c r="DH9" s="1019"/>
      <c r="DI9" s="1019"/>
      <c r="DJ9" s="1019"/>
      <c r="DK9" s="1020"/>
      <c r="DL9" s="1018" t="s">
        <v>550</v>
      </c>
      <c r="DM9" s="1019"/>
      <c r="DN9" s="1019"/>
      <c r="DO9" s="1019"/>
      <c r="DP9" s="1020"/>
      <c r="DQ9" s="1018" t="s">
        <v>550</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549</v>
      </c>
      <c r="BT10" s="1044"/>
      <c r="BU10" s="1044"/>
      <c r="BV10" s="1044"/>
      <c r="BW10" s="1044"/>
      <c r="BX10" s="1044"/>
      <c r="BY10" s="1044"/>
      <c r="BZ10" s="1044"/>
      <c r="CA10" s="1044"/>
      <c r="CB10" s="1044"/>
      <c r="CC10" s="1044"/>
      <c r="CD10" s="1044"/>
      <c r="CE10" s="1044"/>
      <c r="CF10" s="1044"/>
      <c r="CG10" s="1045"/>
      <c r="CH10" s="1018">
        <v>7</v>
      </c>
      <c r="CI10" s="1019"/>
      <c r="CJ10" s="1019"/>
      <c r="CK10" s="1019"/>
      <c r="CL10" s="1020"/>
      <c r="CM10" s="1018">
        <v>37</v>
      </c>
      <c r="CN10" s="1019"/>
      <c r="CO10" s="1019"/>
      <c r="CP10" s="1019"/>
      <c r="CQ10" s="1020"/>
      <c r="CR10" s="1018">
        <v>11</v>
      </c>
      <c r="CS10" s="1019"/>
      <c r="CT10" s="1019"/>
      <c r="CU10" s="1019"/>
      <c r="CV10" s="1020"/>
      <c r="CW10" s="1018" t="s">
        <v>553</v>
      </c>
      <c r="CX10" s="1019"/>
      <c r="CY10" s="1019"/>
      <c r="CZ10" s="1019"/>
      <c r="DA10" s="1020"/>
      <c r="DB10" s="1018" t="s">
        <v>550</v>
      </c>
      <c r="DC10" s="1019"/>
      <c r="DD10" s="1019"/>
      <c r="DE10" s="1019"/>
      <c r="DF10" s="1020"/>
      <c r="DG10" s="1018" t="s">
        <v>550</v>
      </c>
      <c r="DH10" s="1019"/>
      <c r="DI10" s="1019"/>
      <c r="DJ10" s="1019"/>
      <c r="DK10" s="1020"/>
      <c r="DL10" s="1018" t="s">
        <v>550</v>
      </c>
      <c r="DM10" s="1019"/>
      <c r="DN10" s="1019"/>
      <c r="DO10" s="1019"/>
      <c r="DP10" s="1020"/>
      <c r="DQ10" s="1018" t="s">
        <v>550</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35629</v>
      </c>
      <c r="R23" s="1098"/>
      <c r="S23" s="1098"/>
      <c r="T23" s="1098"/>
      <c r="U23" s="1098"/>
      <c r="V23" s="1098">
        <v>32893</v>
      </c>
      <c r="W23" s="1098"/>
      <c r="X23" s="1098"/>
      <c r="Y23" s="1098"/>
      <c r="Z23" s="1098"/>
      <c r="AA23" s="1098">
        <v>2736</v>
      </c>
      <c r="AB23" s="1098"/>
      <c r="AC23" s="1098"/>
      <c r="AD23" s="1098"/>
      <c r="AE23" s="1099"/>
      <c r="AF23" s="1100">
        <v>1219</v>
      </c>
      <c r="AG23" s="1098"/>
      <c r="AH23" s="1098"/>
      <c r="AI23" s="1098"/>
      <c r="AJ23" s="1101"/>
      <c r="AK23" s="1102"/>
      <c r="AL23" s="1103"/>
      <c r="AM23" s="1103"/>
      <c r="AN23" s="1103"/>
      <c r="AO23" s="1103"/>
      <c r="AP23" s="1098">
        <v>31993</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9796</v>
      </c>
      <c r="R28" s="1083"/>
      <c r="S28" s="1083"/>
      <c r="T28" s="1083"/>
      <c r="U28" s="1083"/>
      <c r="V28" s="1083">
        <v>9468</v>
      </c>
      <c r="W28" s="1083"/>
      <c r="X28" s="1083"/>
      <c r="Y28" s="1083"/>
      <c r="Z28" s="1083"/>
      <c r="AA28" s="1083">
        <v>328</v>
      </c>
      <c r="AB28" s="1083"/>
      <c r="AC28" s="1083"/>
      <c r="AD28" s="1083"/>
      <c r="AE28" s="1084"/>
      <c r="AF28" s="1085">
        <v>328</v>
      </c>
      <c r="AG28" s="1083"/>
      <c r="AH28" s="1083"/>
      <c r="AI28" s="1083"/>
      <c r="AJ28" s="1086"/>
      <c r="AK28" s="1087">
        <v>635</v>
      </c>
      <c r="AL28" s="1075"/>
      <c r="AM28" s="1075"/>
      <c r="AN28" s="1075"/>
      <c r="AO28" s="1075"/>
      <c r="AP28" s="1075" t="s">
        <v>538</v>
      </c>
      <c r="AQ28" s="1075"/>
      <c r="AR28" s="1075"/>
      <c r="AS28" s="1075"/>
      <c r="AT28" s="1075"/>
      <c r="AU28" s="1075" t="s">
        <v>537</v>
      </c>
      <c r="AV28" s="1075"/>
      <c r="AW28" s="1075"/>
      <c r="AX28" s="1075"/>
      <c r="AY28" s="1075"/>
      <c r="AZ28" s="1076" t="s">
        <v>539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6674</v>
      </c>
      <c r="R29" s="1073"/>
      <c r="S29" s="1073"/>
      <c r="T29" s="1073"/>
      <c r="U29" s="1073"/>
      <c r="V29" s="1073">
        <v>6265</v>
      </c>
      <c r="W29" s="1073"/>
      <c r="X29" s="1073"/>
      <c r="Y29" s="1073"/>
      <c r="Z29" s="1073"/>
      <c r="AA29" s="1073">
        <v>408</v>
      </c>
      <c r="AB29" s="1073"/>
      <c r="AC29" s="1073"/>
      <c r="AD29" s="1073"/>
      <c r="AE29" s="1074"/>
      <c r="AF29" s="1048">
        <v>408</v>
      </c>
      <c r="AG29" s="1049"/>
      <c r="AH29" s="1049"/>
      <c r="AI29" s="1049"/>
      <c r="AJ29" s="1050"/>
      <c r="AK29" s="1009">
        <v>945</v>
      </c>
      <c r="AL29" s="1000"/>
      <c r="AM29" s="1000"/>
      <c r="AN29" s="1000"/>
      <c r="AO29" s="1000"/>
      <c r="AP29" s="1000" t="s">
        <v>537</v>
      </c>
      <c r="AQ29" s="1000"/>
      <c r="AR29" s="1000"/>
      <c r="AS29" s="1000"/>
      <c r="AT29" s="1000"/>
      <c r="AU29" s="1000" t="s">
        <v>537</v>
      </c>
      <c r="AV29" s="1000"/>
      <c r="AW29" s="1000"/>
      <c r="AX29" s="1000"/>
      <c r="AY29" s="1000"/>
      <c r="AZ29" s="1071" t="s">
        <v>537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639</v>
      </c>
      <c r="R30" s="1073"/>
      <c r="S30" s="1073"/>
      <c r="T30" s="1073"/>
      <c r="U30" s="1073"/>
      <c r="V30" s="1073">
        <v>637</v>
      </c>
      <c r="W30" s="1073"/>
      <c r="X30" s="1073"/>
      <c r="Y30" s="1073"/>
      <c r="Z30" s="1073"/>
      <c r="AA30" s="1073">
        <v>2</v>
      </c>
      <c r="AB30" s="1073"/>
      <c r="AC30" s="1073"/>
      <c r="AD30" s="1073"/>
      <c r="AE30" s="1074"/>
      <c r="AF30" s="1048">
        <v>2</v>
      </c>
      <c r="AG30" s="1049"/>
      <c r="AH30" s="1049"/>
      <c r="AI30" s="1049"/>
      <c r="AJ30" s="1050"/>
      <c r="AK30" s="1009">
        <v>231</v>
      </c>
      <c r="AL30" s="1000"/>
      <c r="AM30" s="1000"/>
      <c r="AN30" s="1000"/>
      <c r="AO30" s="1000"/>
      <c r="AP30" s="1000" t="s">
        <v>537</v>
      </c>
      <c r="AQ30" s="1000"/>
      <c r="AR30" s="1000"/>
      <c r="AS30" s="1000"/>
      <c r="AT30" s="1000"/>
      <c r="AU30" s="1000" t="s">
        <v>537</v>
      </c>
      <c r="AV30" s="1000"/>
      <c r="AW30" s="1000"/>
      <c r="AX30" s="1000"/>
      <c r="AY30" s="1000"/>
      <c r="AZ30" s="1071" t="s">
        <v>537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966</v>
      </c>
      <c r="R31" s="1073"/>
      <c r="S31" s="1073"/>
      <c r="T31" s="1073"/>
      <c r="U31" s="1073"/>
      <c r="V31" s="1073">
        <v>1002</v>
      </c>
      <c r="W31" s="1073"/>
      <c r="X31" s="1073"/>
      <c r="Y31" s="1073"/>
      <c r="Z31" s="1073"/>
      <c r="AA31" s="1073">
        <v>-36</v>
      </c>
      <c r="AB31" s="1073"/>
      <c r="AC31" s="1073"/>
      <c r="AD31" s="1073"/>
      <c r="AE31" s="1074"/>
      <c r="AF31" s="1048">
        <v>315</v>
      </c>
      <c r="AG31" s="1049"/>
      <c r="AH31" s="1049"/>
      <c r="AI31" s="1049"/>
      <c r="AJ31" s="1050"/>
      <c r="AK31" s="1009">
        <v>189</v>
      </c>
      <c r="AL31" s="1000"/>
      <c r="AM31" s="1000"/>
      <c r="AN31" s="1000"/>
      <c r="AO31" s="1000"/>
      <c r="AP31" s="1000">
        <v>4242</v>
      </c>
      <c r="AQ31" s="1000"/>
      <c r="AR31" s="1000"/>
      <c r="AS31" s="1000"/>
      <c r="AT31" s="1000"/>
      <c r="AU31" s="1000">
        <v>1515</v>
      </c>
      <c r="AV31" s="1000"/>
      <c r="AW31" s="1000"/>
      <c r="AX31" s="1000"/>
      <c r="AY31" s="1000"/>
      <c r="AZ31" s="1071" t="s">
        <v>537</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532</v>
      </c>
      <c r="R32" s="1073"/>
      <c r="S32" s="1073"/>
      <c r="T32" s="1073"/>
      <c r="U32" s="1073"/>
      <c r="V32" s="1073">
        <v>494</v>
      </c>
      <c r="W32" s="1073"/>
      <c r="X32" s="1073"/>
      <c r="Y32" s="1073"/>
      <c r="Z32" s="1073"/>
      <c r="AA32" s="1073">
        <v>38</v>
      </c>
      <c r="AB32" s="1073"/>
      <c r="AC32" s="1073"/>
      <c r="AD32" s="1073"/>
      <c r="AE32" s="1074"/>
      <c r="AF32" s="1048">
        <v>563</v>
      </c>
      <c r="AG32" s="1049"/>
      <c r="AH32" s="1049"/>
      <c r="AI32" s="1049"/>
      <c r="AJ32" s="1050"/>
      <c r="AK32" s="1009">
        <v>125</v>
      </c>
      <c r="AL32" s="1000"/>
      <c r="AM32" s="1000"/>
      <c r="AN32" s="1000"/>
      <c r="AO32" s="1000"/>
      <c r="AP32" s="1000">
        <v>11</v>
      </c>
      <c r="AQ32" s="1000"/>
      <c r="AR32" s="1000"/>
      <c r="AS32" s="1000"/>
      <c r="AT32" s="1000"/>
      <c r="AU32" s="1000">
        <v>6</v>
      </c>
      <c r="AV32" s="1000"/>
      <c r="AW32" s="1000"/>
      <c r="AX32" s="1000"/>
      <c r="AY32" s="1000"/>
      <c r="AZ32" s="1071" t="s">
        <v>537</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1385</v>
      </c>
      <c r="R33" s="1073"/>
      <c r="S33" s="1073"/>
      <c r="T33" s="1073"/>
      <c r="U33" s="1073"/>
      <c r="V33" s="1073">
        <v>1398</v>
      </c>
      <c r="W33" s="1073"/>
      <c r="X33" s="1073"/>
      <c r="Y33" s="1073"/>
      <c r="Z33" s="1073"/>
      <c r="AA33" s="1073">
        <v>-13</v>
      </c>
      <c r="AB33" s="1073"/>
      <c r="AC33" s="1073"/>
      <c r="AD33" s="1073"/>
      <c r="AE33" s="1074"/>
      <c r="AF33" s="1048">
        <v>425</v>
      </c>
      <c r="AG33" s="1049"/>
      <c r="AH33" s="1049"/>
      <c r="AI33" s="1049"/>
      <c r="AJ33" s="1050"/>
      <c r="AK33" s="1009">
        <v>691</v>
      </c>
      <c r="AL33" s="1000"/>
      <c r="AM33" s="1000"/>
      <c r="AN33" s="1000"/>
      <c r="AO33" s="1000"/>
      <c r="AP33" s="1000">
        <v>9667</v>
      </c>
      <c r="AQ33" s="1000"/>
      <c r="AR33" s="1000"/>
      <c r="AS33" s="1000"/>
      <c r="AT33" s="1000"/>
      <c r="AU33" s="1000">
        <v>7018</v>
      </c>
      <c r="AV33" s="1000"/>
      <c r="AW33" s="1000"/>
      <c r="AX33" s="1000"/>
      <c r="AY33" s="1000"/>
      <c r="AZ33" s="1071" t="s">
        <v>537</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240</v>
      </c>
      <c r="R34" s="1073"/>
      <c r="S34" s="1073"/>
      <c r="T34" s="1073"/>
      <c r="U34" s="1073"/>
      <c r="V34" s="1073">
        <v>215</v>
      </c>
      <c r="W34" s="1073"/>
      <c r="X34" s="1073"/>
      <c r="Y34" s="1073"/>
      <c r="Z34" s="1073"/>
      <c r="AA34" s="1073">
        <v>25</v>
      </c>
      <c r="AB34" s="1073"/>
      <c r="AC34" s="1073"/>
      <c r="AD34" s="1073"/>
      <c r="AE34" s="1074"/>
      <c r="AF34" s="1048">
        <v>17</v>
      </c>
      <c r="AG34" s="1049"/>
      <c r="AH34" s="1049"/>
      <c r="AI34" s="1049"/>
      <c r="AJ34" s="1050"/>
      <c r="AK34" s="1009">
        <v>104</v>
      </c>
      <c r="AL34" s="1000"/>
      <c r="AM34" s="1000"/>
      <c r="AN34" s="1000"/>
      <c r="AO34" s="1000"/>
      <c r="AP34" s="1000">
        <v>829</v>
      </c>
      <c r="AQ34" s="1000"/>
      <c r="AR34" s="1000"/>
      <c r="AS34" s="1000"/>
      <c r="AT34" s="1000"/>
      <c r="AU34" s="1000">
        <v>599</v>
      </c>
      <c r="AV34" s="1000"/>
      <c r="AW34" s="1000"/>
      <c r="AX34" s="1000"/>
      <c r="AY34" s="1000"/>
      <c r="AZ34" s="1071" t="s">
        <v>537</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2057</v>
      </c>
      <c r="AG63" s="988"/>
      <c r="AH63" s="988"/>
      <c r="AI63" s="988"/>
      <c r="AJ63" s="1059"/>
      <c r="AK63" s="1060"/>
      <c r="AL63" s="992"/>
      <c r="AM63" s="992"/>
      <c r="AN63" s="992"/>
      <c r="AO63" s="992"/>
      <c r="AP63" s="988">
        <v>14748</v>
      </c>
      <c r="AQ63" s="988"/>
      <c r="AR63" s="988"/>
      <c r="AS63" s="988"/>
      <c r="AT63" s="988"/>
      <c r="AU63" s="988">
        <v>9137</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393</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11014</v>
      </c>
      <c r="R68" s="1011"/>
      <c r="S68" s="1011"/>
      <c r="T68" s="1011"/>
      <c r="U68" s="1011"/>
      <c r="V68" s="1011">
        <v>9060</v>
      </c>
      <c r="W68" s="1011"/>
      <c r="X68" s="1011"/>
      <c r="Y68" s="1011"/>
      <c r="Z68" s="1011"/>
      <c r="AA68" s="1011">
        <v>1954</v>
      </c>
      <c r="AB68" s="1011"/>
      <c r="AC68" s="1011"/>
      <c r="AD68" s="1011"/>
      <c r="AE68" s="1011"/>
      <c r="AF68" s="1011">
        <v>1954</v>
      </c>
      <c r="AG68" s="1011"/>
      <c r="AH68" s="1011"/>
      <c r="AI68" s="1011"/>
      <c r="AJ68" s="1011"/>
      <c r="AK68" s="1011">
        <v>639</v>
      </c>
      <c r="AL68" s="1011"/>
      <c r="AM68" s="1011"/>
      <c r="AN68" s="1011"/>
      <c r="AO68" s="1011"/>
      <c r="AP68" s="1011" t="s">
        <v>551</v>
      </c>
      <c r="AQ68" s="1011"/>
      <c r="AR68" s="1011"/>
      <c r="AS68" s="1011"/>
      <c r="AT68" s="1011"/>
      <c r="AU68" s="1011" t="s">
        <v>551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1096</v>
      </c>
      <c r="R69" s="1000"/>
      <c r="S69" s="1000"/>
      <c r="T69" s="1000"/>
      <c r="U69" s="1000"/>
      <c r="V69" s="1000">
        <v>1080</v>
      </c>
      <c r="W69" s="1000"/>
      <c r="X69" s="1000"/>
      <c r="Y69" s="1000"/>
      <c r="Z69" s="1000"/>
      <c r="AA69" s="1000">
        <v>15</v>
      </c>
      <c r="AB69" s="1000"/>
      <c r="AC69" s="1000"/>
      <c r="AD69" s="1000"/>
      <c r="AE69" s="1000"/>
      <c r="AF69" s="1000" t="s">
        <v>551</v>
      </c>
      <c r="AG69" s="1000"/>
      <c r="AH69" s="1000"/>
      <c r="AI69" s="1000"/>
      <c r="AJ69" s="1000"/>
      <c r="AK69" s="1000" t="s">
        <v>551</v>
      </c>
      <c r="AL69" s="1000"/>
      <c r="AM69" s="1000"/>
      <c r="AN69" s="1000"/>
      <c r="AO69" s="1000"/>
      <c r="AP69" s="1000">
        <v>3250</v>
      </c>
      <c r="AQ69" s="1000"/>
      <c r="AR69" s="1000"/>
      <c r="AS69" s="1000"/>
      <c r="AT69" s="1000"/>
      <c r="AU69" s="1000" t="s">
        <v>551</v>
      </c>
      <c r="AV69" s="1000"/>
      <c r="AW69" s="1000"/>
      <c r="AX69" s="1000"/>
      <c r="AY69" s="1000"/>
      <c r="AZ69" s="1001" t="s">
        <v>552</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3333</v>
      </c>
      <c r="R70" s="1000"/>
      <c r="S70" s="1000"/>
      <c r="T70" s="1000"/>
      <c r="U70" s="1000"/>
      <c r="V70" s="1000">
        <v>2990</v>
      </c>
      <c r="W70" s="1000"/>
      <c r="X70" s="1000"/>
      <c r="Y70" s="1000"/>
      <c r="Z70" s="1000"/>
      <c r="AA70" s="1000">
        <v>343</v>
      </c>
      <c r="AB70" s="1000"/>
      <c r="AC70" s="1000"/>
      <c r="AD70" s="1000"/>
      <c r="AE70" s="1000"/>
      <c r="AF70" s="1000">
        <v>311</v>
      </c>
      <c r="AG70" s="1000"/>
      <c r="AH70" s="1000"/>
      <c r="AI70" s="1000"/>
      <c r="AJ70" s="1000"/>
      <c r="AK70" s="1000">
        <v>16</v>
      </c>
      <c r="AL70" s="1000"/>
      <c r="AM70" s="1000"/>
      <c r="AN70" s="1000"/>
      <c r="AO70" s="1000"/>
      <c r="AP70" s="1000">
        <v>1541</v>
      </c>
      <c r="AQ70" s="1000"/>
      <c r="AR70" s="1000"/>
      <c r="AS70" s="1000"/>
      <c r="AT70" s="1000"/>
      <c r="AU70" s="1000">
        <v>660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v>3</v>
      </c>
      <c r="R71" s="1000"/>
      <c r="S71" s="1000"/>
      <c r="T71" s="1000"/>
      <c r="U71" s="1000"/>
      <c r="V71" s="1000">
        <v>3</v>
      </c>
      <c r="W71" s="1000"/>
      <c r="X71" s="1000"/>
      <c r="Y71" s="1000"/>
      <c r="Z71" s="1000"/>
      <c r="AA71" s="1000">
        <v>0</v>
      </c>
      <c r="AB71" s="1000"/>
      <c r="AC71" s="1000"/>
      <c r="AD71" s="1000"/>
      <c r="AE71" s="1000"/>
      <c r="AF71" s="1000">
        <v>0</v>
      </c>
      <c r="AG71" s="1000"/>
      <c r="AH71" s="1000"/>
      <c r="AI71" s="1000"/>
      <c r="AJ71" s="1000"/>
      <c r="AK71" s="1000" t="s">
        <v>551</v>
      </c>
      <c r="AL71" s="1000"/>
      <c r="AM71" s="1000"/>
      <c r="AN71" s="1000"/>
      <c r="AO71" s="1000"/>
      <c r="AP71" s="1000" t="s">
        <v>551</v>
      </c>
      <c r="AQ71" s="1000"/>
      <c r="AR71" s="1000"/>
      <c r="AS71" s="1000"/>
      <c r="AT71" s="1000"/>
      <c r="AU71" s="1000" t="s">
        <v>551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544</v>
      </c>
      <c r="C72" s="1004"/>
      <c r="D72" s="1004"/>
      <c r="E72" s="1004"/>
      <c r="F72" s="1004"/>
      <c r="G72" s="1004"/>
      <c r="H72" s="1004"/>
      <c r="I72" s="1004"/>
      <c r="J72" s="1004"/>
      <c r="K72" s="1004"/>
      <c r="L72" s="1004"/>
      <c r="M72" s="1004"/>
      <c r="N72" s="1004"/>
      <c r="O72" s="1004"/>
      <c r="P72" s="1005"/>
      <c r="Q72" s="1006">
        <v>270</v>
      </c>
      <c r="R72" s="1000"/>
      <c r="S72" s="1000"/>
      <c r="T72" s="1000"/>
      <c r="U72" s="1000"/>
      <c r="V72" s="1000">
        <v>262</v>
      </c>
      <c r="W72" s="1000"/>
      <c r="X72" s="1000"/>
      <c r="Y72" s="1000"/>
      <c r="Z72" s="1000"/>
      <c r="AA72" s="1000">
        <v>8</v>
      </c>
      <c r="AB72" s="1000"/>
      <c r="AC72" s="1000"/>
      <c r="AD72" s="1000"/>
      <c r="AE72" s="1000"/>
      <c r="AF72" s="1000">
        <v>8</v>
      </c>
      <c r="AG72" s="1000"/>
      <c r="AH72" s="1000"/>
      <c r="AI72" s="1000"/>
      <c r="AJ72" s="1000"/>
      <c r="AK72" s="1000" t="s">
        <v>551</v>
      </c>
      <c r="AL72" s="1000"/>
      <c r="AM72" s="1000"/>
      <c r="AN72" s="1000"/>
      <c r="AO72" s="1000"/>
      <c r="AP72" s="1000" t="s">
        <v>551</v>
      </c>
      <c r="AQ72" s="1000"/>
      <c r="AR72" s="1000"/>
      <c r="AS72" s="1000"/>
      <c r="AT72" s="1000"/>
      <c r="AU72" s="1000" t="s">
        <v>551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545</v>
      </c>
      <c r="C73" s="1004"/>
      <c r="D73" s="1004"/>
      <c r="E73" s="1004"/>
      <c r="F73" s="1004"/>
      <c r="G73" s="1004"/>
      <c r="H73" s="1004"/>
      <c r="I73" s="1004"/>
      <c r="J73" s="1004"/>
      <c r="K73" s="1004"/>
      <c r="L73" s="1004"/>
      <c r="M73" s="1004"/>
      <c r="N73" s="1004"/>
      <c r="O73" s="1004"/>
      <c r="P73" s="1005"/>
      <c r="Q73" s="1006">
        <v>287515</v>
      </c>
      <c r="R73" s="1000"/>
      <c r="S73" s="1000"/>
      <c r="T73" s="1000"/>
      <c r="U73" s="1000"/>
      <c r="V73" s="1000">
        <v>274140</v>
      </c>
      <c r="W73" s="1000"/>
      <c r="X73" s="1000"/>
      <c r="Y73" s="1000"/>
      <c r="Z73" s="1000"/>
      <c r="AA73" s="1000">
        <v>13375</v>
      </c>
      <c r="AB73" s="1000"/>
      <c r="AC73" s="1000"/>
      <c r="AD73" s="1000"/>
      <c r="AE73" s="1000"/>
      <c r="AF73" s="1000">
        <v>13375</v>
      </c>
      <c r="AG73" s="1000"/>
      <c r="AH73" s="1000"/>
      <c r="AI73" s="1000"/>
      <c r="AJ73" s="1000"/>
      <c r="AK73" s="1000" t="s">
        <v>551</v>
      </c>
      <c r="AL73" s="1000"/>
      <c r="AM73" s="1000"/>
      <c r="AN73" s="1000"/>
      <c r="AO73" s="1000"/>
      <c r="AP73" s="1000" t="s">
        <v>551</v>
      </c>
      <c r="AQ73" s="1000"/>
      <c r="AR73" s="1000"/>
      <c r="AS73" s="1000"/>
      <c r="AT73" s="1000"/>
      <c r="AU73" s="1000" t="s">
        <v>551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15648</v>
      </c>
      <c r="AG88" s="988"/>
      <c r="AH88" s="988"/>
      <c r="AI88" s="988"/>
      <c r="AJ88" s="988"/>
      <c r="AK88" s="992"/>
      <c r="AL88" s="992"/>
      <c r="AM88" s="992"/>
      <c r="AN88" s="992"/>
      <c r="AO88" s="992"/>
      <c r="AP88" s="988">
        <v>4791</v>
      </c>
      <c r="AQ88" s="988"/>
      <c r="AR88" s="988"/>
      <c r="AS88" s="988"/>
      <c r="AT88" s="988"/>
      <c r="AU88" s="988">
        <v>660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58</v>
      </c>
      <c r="CS102" s="980"/>
      <c r="CT102" s="980"/>
      <c r="CU102" s="980"/>
      <c r="CV102" s="981"/>
      <c r="CW102" s="979" t="s">
        <v>554</v>
      </c>
      <c r="CX102" s="980"/>
      <c r="CY102" s="980"/>
      <c r="CZ102" s="980"/>
      <c r="DA102" s="981"/>
      <c r="DB102" s="979" t="s">
        <v>550</v>
      </c>
      <c r="DC102" s="980"/>
      <c r="DD102" s="980"/>
      <c r="DE102" s="980"/>
      <c r="DF102" s="981"/>
      <c r="DG102" s="979" t="s">
        <v>550</v>
      </c>
      <c r="DH102" s="980"/>
      <c r="DI102" s="980"/>
      <c r="DJ102" s="980"/>
      <c r="DK102" s="981"/>
      <c r="DL102" s="979" t="s">
        <v>550</v>
      </c>
      <c r="DM102" s="980"/>
      <c r="DN102" s="980"/>
      <c r="DO102" s="980"/>
      <c r="DP102" s="981"/>
      <c r="DQ102" s="979" t="s">
        <v>550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287</v>
      </c>
      <c r="AG109" s="923"/>
      <c r="AH109" s="923"/>
      <c r="AI109" s="923"/>
      <c r="AJ109" s="924"/>
      <c r="AK109" s="925" t="s">
        <v>286</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287</v>
      </c>
      <c r="BW109" s="923"/>
      <c r="BX109" s="923"/>
      <c r="BY109" s="923"/>
      <c r="BZ109" s="924"/>
      <c r="CA109" s="925" t="s">
        <v>286</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287</v>
      </c>
      <c r="DM109" s="923"/>
      <c r="DN109" s="923"/>
      <c r="DO109" s="923"/>
      <c r="DP109" s="924"/>
      <c r="DQ109" s="925" t="s">
        <v>286</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3673521</v>
      </c>
      <c r="AB110" s="916"/>
      <c r="AC110" s="916"/>
      <c r="AD110" s="916"/>
      <c r="AE110" s="917"/>
      <c r="AF110" s="918">
        <v>4406777</v>
      </c>
      <c r="AG110" s="916"/>
      <c r="AH110" s="916"/>
      <c r="AI110" s="916"/>
      <c r="AJ110" s="917"/>
      <c r="AK110" s="918">
        <v>4165153</v>
      </c>
      <c r="AL110" s="916"/>
      <c r="AM110" s="916"/>
      <c r="AN110" s="916"/>
      <c r="AO110" s="917"/>
      <c r="AP110" s="919">
        <v>29.2</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33371812</v>
      </c>
      <c r="BR110" s="863"/>
      <c r="BS110" s="863"/>
      <c r="BT110" s="863"/>
      <c r="BU110" s="863"/>
      <c r="BV110" s="863">
        <v>31772467</v>
      </c>
      <c r="BW110" s="863"/>
      <c r="BX110" s="863"/>
      <c r="BY110" s="863"/>
      <c r="BZ110" s="863"/>
      <c r="CA110" s="863">
        <v>31993099</v>
      </c>
      <c r="CB110" s="863"/>
      <c r="CC110" s="863"/>
      <c r="CD110" s="863"/>
      <c r="CE110" s="863"/>
      <c r="CF110" s="887">
        <v>224.6</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85982</v>
      </c>
      <c r="DH110" s="863"/>
      <c r="DI110" s="863"/>
      <c r="DJ110" s="863"/>
      <c r="DK110" s="863"/>
      <c r="DL110" s="863">
        <v>75324</v>
      </c>
      <c r="DM110" s="863"/>
      <c r="DN110" s="863"/>
      <c r="DO110" s="863"/>
      <c r="DP110" s="863"/>
      <c r="DQ110" s="863">
        <v>69047</v>
      </c>
      <c r="DR110" s="863"/>
      <c r="DS110" s="863"/>
      <c r="DT110" s="863"/>
      <c r="DU110" s="863"/>
      <c r="DV110" s="864">
        <v>0.5</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85982</v>
      </c>
      <c r="BR111" s="835"/>
      <c r="BS111" s="835"/>
      <c r="BT111" s="835"/>
      <c r="BU111" s="835"/>
      <c r="BV111" s="835">
        <v>75324</v>
      </c>
      <c r="BW111" s="835"/>
      <c r="BX111" s="835"/>
      <c r="BY111" s="835"/>
      <c r="BZ111" s="835"/>
      <c r="CA111" s="835">
        <v>69047</v>
      </c>
      <c r="CB111" s="835"/>
      <c r="CC111" s="835"/>
      <c r="CD111" s="835"/>
      <c r="CE111" s="835"/>
      <c r="CF111" s="896">
        <v>0.5</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10106056</v>
      </c>
      <c r="BR112" s="835"/>
      <c r="BS112" s="835"/>
      <c r="BT112" s="835"/>
      <c r="BU112" s="835"/>
      <c r="BV112" s="835">
        <v>9626788</v>
      </c>
      <c r="BW112" s="835"/>
      <c r="BX112" s="835"/>
      <c r="BY112" s="835"/>
      <c r="BZ112" s="835"/>
      <c r="CA112" s="835">
        <v>9137491</v>
      </c>
      <c r="CB112" s="835"/>
      <c r="CC112" s="835"/>
      <c r="CD112" s="835"/>
      <c r="CE112" s="835"/>
      <c r="CF112" s="896">
        <v>64.099999999999994</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910224</v>
      </c>
      <c r="AB113" s="944"/>
      <c r="AC113" s="944"/>
      <c r="AD113" s="944"/>
      <c r="AE113" s="945"/>
      <c r="AF113" s="946">
        <v>873835</v>
      </c>
      <c r="AG113" s="944"/>
      <c r="AH113" s="944"/>
      <c r="AI113" s="944"/>
      <c r="AJ113" s="945"/>
      <c r="AK113" s="946">
        <v>794017</v>
      </c>
      <c r="AL113" s="944"/>
      <c r="AM113" s="944"/>
      <c r="AN113" s="944"/>
      <c r="AO113" s="945"/>
      <c r="AP113" s="947">
        <v>5.6</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696626</v>
      </c>
      <c r="BR113" s="835"/>
      <c r="BS113" s="835"/>
      <c r="BT113" s="835"/>
      <c r="BU113" s="835"/>
      <c r="BV113" s="835">
        <v>689997</v>
      </c>
      <c r="BW113" s="835"/>
      <c r="BX113" s="835"/>
      <c r="BY113" s="835"/>
      <c r="BZ113" s="835"/>
      <c r="CA113" s="835">
        <v>660382</v>
      </c>
      <c r="CB113" s="835"/>
      <c r="CC113" s="835"/>
      <c r="CD113" s="835"/>
      <c r="CE113" s="835"/>
      <c r="CF113" s="896">
        <v>4.5999999999999996</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95880</v>
      </c>
      <c r="AB114" s="798"/>
      <c r="AC114" s="798"/>
      <c r="AD114" s="798"/>
      <c r="AE114" s="799"/>
      <c r="AF114" s="800">
        <v>106879</v>
      </c>
      <c r="AG114" s="798"/>
      <c r="AH114" s="798"/>
      <c r="AI114" s="798"/>
      <c r="AJ114" s="799"/>
      <c r="AK114" s="800">
        <v>85166</v>
      </c>
      <c r="AL114" s="798"/>
      <c r="AM114" s="798"/>
      <c r="AN114" s="798"/>
      <c r="AO114" s="799"/>
      <c r="AP114" s="845">
        <v>0.6</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4569078</v>
      </c>
      <c r="BR114" s="835"/>
      <c r="BS114" s="835"/>
      <c r="BT114" s="835"/>
      <c r="BU114" s="835"/>
      <c r="BV114" s="835">
        <v>4270891</v>
      </c>
      <c r="BW114" s="835"/>
      <c r="BX114" s="835"/>
      <c r="BY114" s="835"/>
      <c r="BZ114" s="835"/>
      <c r="CA114" s="835">
        <v>3844043</v>
      </c>
      <c r="CB114" s="835"/>
      <c r="CC114" s="835"/>
      <c r="CD114" s="835"/>
      <c r="CE114" s="835"/>
      <c r="CF114" s="896">
        <v>27</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232490</v>
      </c>
      <c r="AB115" s="944"/>
      <c r="AC115" s="944"/>
      <c r="AD115" s="944"/>
      <c r="AE115" s="945"/>
      <c r="AF115" s="946">
        <v>6871</v>
      </c>
      <c r="AG115" s="944"/>
      <c r="AH115" s="944"/>
      <c r="AI115" s="944"/>
      <c r="AJ115" s="945"/>
      <c r="AK115" s="946">
        <v>6120</v>
      </c>
      <c r="AL115" s="944"/>
      <c r="AM115" s="944"/>
      <c r="AN115" s="944"/>
      <c r="AO115" s="945"/>
      <c r="AP115" s="947">
        <v>0</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5</v>
      </c>
      <c r="AB116" s="798"/>
      <c r="AC116" s="798"/>
      <c r="AD116" s="798"/>
      <c r="AE116" s="799"/>
      <c r="AF116" s="800" t="s">
        <v>111</v>
      </c>
      <c r="AG116" s="798"/>
      <c r="AH116" s="798"/>
      <c r="AI116" s="798"/>
      <c r="AJ116" s="799"/>
      <c r="AK116" s="800">
        <v>15</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4912120</v>
      </c>
      <c r="AB117" s="930"/>
      <c r="AC117" s="930"/>
      <c r="AD117" s="930"/>
      <c r="AE117" s="931"/>
      <c r="AF117" s="932">
        <v>5394362</v>
      </c>
      <c r="AG117" s="930"/>
      <c r="AH117" s="930"/>
      <c r="AI117" s="930"/>
      <c r="AJ117" s="931"/>
      <c r="AK117" s="932">
        <v>5050471</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287</v>
      </c>
      <c r="AG118" s="923"/>
      <c r="AH118" s="923"/>
      <c r="AI118" s="923"/>
      <c r="AJ118" s="924"/>
      <c r="AK118" s="925" t="s">
        <v>286</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6277</v>
      </c>
      <c r="AB119" s="916"/>
      <c r="AC119" s="916"/>
      <c r="AD119" s="916"/>
      <c r="AE119" s="917"/>
      <c r="AF119" s="918">
        <v>6614</v>
      </c>
      <c r="AG119" s="916"/>
      <c r="AH119" s="916"/>
      <c r="AI119" s="916"/>
      <c r="AJ119" s="917"/>
      <c r="AK119" s="918">
        <v>5722</v>
      </c>
      <c r="AL119" s="916"/>
      <c r="AM119" s="916"/>
      <c r="AN119" s="916"/>
      <c r="AO119" s="917"/>
      <c r="AP119" s="919">
        <v>0</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48829554</v>
      </c>
      <c r="BR119" s="866"/>
      <c r="BS119" s="866"/>
      <c r="BT119" s="866"/>
      <c r="BU119" s="866"/>
      <c r="BV119" s="866">
        <v>46435467</v>
      </c>
      <c r="BW119" s="866"/>
      <c r="BX119" s="866"/>
      <c r="BY119" s="866"/>
      <c r="BZ119" s="866"/>
      <c r="CA119" s="866">
        <v>45704062</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8760361</v>
      </c>
      <c r="BR120" s="863"/>
      <c r="BS120" s="863"/>
      <c r="BT120" s="863"/>
      <c r="BU120" s="863"/>
      <c r="BV120" s="863">
        <v>10021002</v>
      </c>
      <c r="BW120" s="863"/>
      <c r="BX120" s="863"/>
      <c r="BY120" s="863"/>
      <c r="BZ120" s="863"/>
      <c r="CA120" s="863">
        <v>9045586</v>
      </c>
      <c r="CB120" s="863"/>
      <c r="CC120" s="863"/>
      <c r="CD120" s="863"/>
      <c r="CE120" s="863"/>
      <c r="CF120" s="887">
        <v>63.5</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7644301</v>
      </c>
      <c r="DH120" s="863"/>
      <c r="DI120" s="863"/>
      <c r="DJ120" s="863"/>
      <c r="DK120" s="863"/>
      <c r="DL120" s="863">
        <v>7228786</v>
      </c>
      <c r="DM120" s="863"/>
      <c r="DN120" s="863"/>
      <c r="DO120" s="863"/>
      <c r="DP120" s="863"/>
      <c r="DQ120" s="863">
        <v>7018215</v>
      </c>
      <c r="DR120" s="863"/>
      <c r="DS120" s="863"/>
      <c r="DT120" s="863"/>
      <c r="DU120" s="863"/>
      <c r="DV120" s="864">
        <v>49.3</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6900</v>
      </c>
      <c r="BR121" s="835"/>
      <c r="BS121" s="835"/>
      <c r="BT121" s="835"/>
      <c r="BU121" s="835"/>
      <c r="BV121" s="835">
        <v>5283</v>
      </c>
      <c r="BW121" s="835"/>
      <c r="BX121" s="835"/>
      <c r="BY121" s="835"/>
      <c r="BZ121" s="835"/>
      <c r="CA121" s="835">
        <v>3597</v>
      </c>
      <c r="CB121" s="835"/>
      <c r="CC121" s="835"/>
      <c r="CD121" s="835"/>
      <c r="CE121" s="835"/>
      <c r="CF121" s="896">
        <v>0</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1758595</v>
      </c>
      <c r="DH121" s="835"/>
      <c r="DI121" s="835"/>
      <c r="DJ121" s="835"/>
      <c r="DK121" s="835"/>
      <c r="DL121" s="835">
        <v>1767208</v>
      </c>
      <c r="DM121" s="835"/>
      <c r="DN121" s="835"/>
      <c r="DO121" s="835"/>
      <c r="DP121" s="835"/>
      <c r="DQ121" s="835">
        <v>1514541</v>
      </c>
      <c r="DR121" s="835"/>
      <c r="DS121" s="835"/>
      <c r="DT121" s="835"/>
      <c r="DU121" s="835"/>
      <c r="DV121" s="812">
        <v>10.6</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31391776</v>
      </c>
      <c r="BR122" s="866"/>
      <c r="BS122" s="866"/>
      <c r="BT122" s="866"/>
      <c r="BU122" s="866"/>
      <c r="BV122" s="866">
        <v>30324767</v>
      </c>
      <c r="BW122" s="866"/>
      <c r="BX122" s="866"/>
      <c r="BY122" s="866"/>
      <c r="BZ122" s="866"/>
      <c r="CA122" s="866">
        <v>30848714</v>
      </c>
      <c r="CB122" s="866"/>
      <c r="CC122" s="866"/>
      <c r="CD122" s="866"/>
      <c r="CE122" s="866"/>
      <c r="CF122" s="867">
        <v>216.5</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691616</v>
      </c>
      <c r="DH122" s="835"/>
      <c r="DI122" s="835"/>
      <c r="DJ122" s="835"/>
      <c r="DK122" s="835"/>
      <c r="DL122" s="835">
        <v>625607</v>
      </c>
      <c r="DM122" s="835"/>
      <c r="DN122" s="835"/>
      <c r="DO122" s="835"/>
      <c r="DP122" s="835"/>
      <c r="DQ122" s="835">
        <v>599027</v>
      </c>
      <c r="DR122" s="835"/>
      <c r="DS122" s="835"/>
      <c r="DT122" s="835"/>
      <c r="DU122" s="835"/>
      <c r="DV122" s="812">
        <v>4.2</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40159037</v>
      </c>
      <c r="BR123" s="854"/>
      <c r="BS123" s="854"/>
      <c r="BT123" s="854"/>
      <c r="BU123" s="854"/>
      <c r="BV123" s="854">
        <v>40351052</v>
      </c>
      <c r="BW123" s="854"/>
      <c r="BX123" s="854"/>
      <c r="BY123" s="854"/>
      <c r="BZ123" s="854"/>
      <c r="CA123" s="854">
        <v>39897897</v>
      </c>
      <c r="CB123" s="854"/>
      <c r="CC123" s="854"/>
      <c r="CD123" s="854"/>
      <c r="CE123" s="854"/>
      <c r="CF123" s="764"/>
      <c r="CG123" s="765"/>
      <c r="CH123" s="765"/>
      <c r="CI123" s="765"/>
      <c r="CJ123" s="855"/>
      <c r="CK123" s="890"/>
      <c r="CL123" s="876"/>
      <c r="CM123" s="876"/>
      <c r="CN123" s="876"/>
      <c r="CO123" s="877"/>
      <c r="CP123" s="856" t="s">
        <v>443</v>
      </c>
      <c r="CQ123" s="857"/>
      <c r="CR123" s="857"/>
      <c r="CS123" s="857"/>
      <c r="CT123" s="857"/>
      <c r="CU123" s="857"/>
      <c r="CV123" s="857"/>
      <c r="CW123" s="857"/>
      <c r="CX123" s="857"/>
      <c r="CY123" s="857"/>
      <c r="CZ123" s="857"/>
      <c r="DA123" s="857"/>
      <c r="DB123" s="857"/>
      <c r="DC123" s="857"/>
      <c r="DD123" s="857"/>
      <c r="DE123" s="857"/>
      <c r="DF123" s="858"/>
      <c r="DG123" s="797">
        <v>11544</v>
      </c>
      <c r="DH123" s="798"/>
      <c r="DI123" s="798"/>
      <c r="DJ123" s="798"/>
      <c r="DK123" s="799"/>
      <c r="DL123" s="800">
        <v>5187</v>
      </c>
      <c r="DM123" s="798"/>
      <c r="DN123" s="798"/>
      <c r="DO123" s="798"/>
      <c r="DP123" s="799"/>
      <c r="DQ123" s="800">
        <v>5708</v>
      </c>
      <c r="DR123" s="798"/>
      <c r="DS123" s="798"/>
      <c r="DT123" s="798"/>
      <c r="DU123" s="799"/>
      <c r="DV123" s="845">
        <v>0</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58.6</v>
      </c>
      <c r="BR124" s="852"/>
      <c r="BS124" s="852"/>
      <c r="BT124" s="852"/>
      <c r="BU124" s="852"/>
      <c r="BV124" s="852">
        <v>41.3</v>
      </c>
      <c r="BW124" s="852"/>
      <c r="BX124" s="852"/>
      <c r="BY124" s="852"/>
      <c r="BZ124" s="852"/>
      <c r="CA124" s="852">
        <v>40.700000000000003</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226213</v>
      </c>
      <c r="AB127" s="798"/>
      <c r="AC127" s="798"/>
      <c r="AD127" s="798"/>
      <c r="AE127" s="799"/>
      <c r="AF127" s="800">
        <v>257</v>
      </c>
      <c r="AG127" s="798"/>
      <c r="AH127" s="798"/>
      <c r="AI127" s="798"/>
      <c r="AJ127" s="799"/>
      <c r="AK127" s="800">
        <v>398</v>
      </c>
      <c r="AL127" s="798"/>
      <c r="AM127" s="798"/>
      <c r="AN127" s="798"/>
      <c r="AO127" s="799"/>
      <c r="AP127" s="845">
        <v>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9017</v>
      </c>
      <c r="AB128" s="819"/>
      <c r="AC128" s="819"/>
      <c r="AD128" s="819"/>
      <c r="AE128" s="820"/>
      <c r="AF128" s="821" t="s">
        <v>111</v>
      </c>
      <c r="AG128" s="819"/>
      <c r="AH128" s="819"/>
      <c r="AI128" s="819"/>
      <c r="AJ128" s="820"/>
      <c r="AK128" s="821" t="s">
        <v>111</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111</v>
      </c>
      <c r="BG128" s="805"/>
      <c r="BH128" s="805"/>
      <c r="BI128" s="805"/>
      <c r="BJ128" s="805"/>
      <c r="BK128" s="805"/>
      <c r="BL128" s="828"/>
      <c r="BM128" s="804">
        <v>12.61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17883567</v>
      </c>
      <c r="AB129" s="798"/>
      <c r="AC129" s="798"/>
      <c r="AD129" s="798"/>
      <c r="AE129" s="799"/>
      <c r="AF129" s="800">
        <v>18321002</v>
      </c>
      <c r="AG129" s="798"/>
      <c r="AH129" s="798"/>
      <c r="AI129" s="798"/>
      <c r="AJ129" s="799"/>
      <c r="AK129" s="800">
        <v>17745312</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111</v>
      </c>
      <c r="BG129" s="788"/>
      <c r="BH129" s="788"/>
      <c r="BI129" s="788"/>
      <c r="BJ129" s="788"/>
      <c r="BK129" s="788"/>
      <c r="BL129" s="789"/>
      <c r="BM129" s="787">
        <v>17.61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3100348</v>
      </c>
      <c r="AB130" s="798"/>
      <c r="AC130" s="798"/>
      <c r="AD130" s="798"/>
      <c r="AE130" s="799"/>
      <c r="AF130" s="800">
        <v>3606869</v>
      </c>
      <c r="AG130" s="798"/>
      <c r="AH130" s="798"/>
      <c r="AI130" s="798"/>
      <c r="AJ130" s="799"/>
      <c r="AK130" s="800">
        <v>3499475</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11.7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14783219</v>
      </c>
      <c r="AB131" s="781"/>
      <c r="AC131" s="781"/>
      <c r="AD131" s="781"/>
      <c r="AE131" s="782"/>
      <c r="AF131" s="783">
        <v>14714133</v>
      </c>
      <c r="AG131" s="781"/>
      <c r="AH131" s="781"/>
      <c r="AI131" s="781"/>
      <c r="AJ131" s="782"/>
      <c r="AK131" s="783">
        <v>14245837</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40.700000000000003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12.194603900000001</v>
      </c>
      <c r="AB132" s="761"/>
      <c r="AC132" s="761"/>
      <c r="AD132" s="761"/>
      <c r="AE132" s="762"/>
      <c r="AF132" s="763">
        <v>12.14813676</v>
      </c>
      <c r="AG132" s="761"/>
      <c r="AH132" s="761"/>
      <c r="AI132" s="761"/>
      <c r="AJ132" s="762"/>
      <c r="AK132" s="763">
        <v>10.887363089999999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12.2</v>
      </c>
      <c r="AB133" s="740"/>
      <c r="AC133" s="740"/>
      <c r="AD133" s="740"/>
      <c r="AE133" s="741"/>
      <c r="AF133" s="739">
        <v>11.9</v>
      </c>
      <c r="AG133" s="740"/>
      <c r="AH133" s="740"/>
      <c r="AI133" s="740"/>
      <c r="AJ133" s="741"/>
      <c r="AK133" s="739">
        <v>11.7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2" t="s">
        <v>471</v>
      </c>
      <c r="L7" s="256"/>
      <c r="M7" s="257" t="s">
        <v>472</v>
      </c>
      <c r="N7" s="258"/>
    </row>
    <row r="8" spans="1:16">
      <c r="A8" s="250"/>
      <c r="B8" s="246"/>
      <c r="C8" s="246"/>
      <c r="D8" s="246"/>
      <c r="E8" s="246"/>
      <c r="F8" s="246"/>
      <c r="G8" s="259"/>
      <c r="H8" s="260"/>
      <c r="I8" s="260"/>
      <c r="J8" s="261"/>
      <c r="K8" s="1153"/>
      <c r="L8" s="262" t="s">
        <v>473</v>
      </c>
      <c r="M8" s="263" t="s">
        <v>474</v>
      </c>
      <c r="N8" s="264" t="s">
        <v>475</v>
      </c>
    </row>
    <row r="9" spans="1:16">
      <c r="A9" s="250"/>
      <c r="B9" s="246"/>
      <c r="C9" s="246"/>
      <c r="D9" s="246"/>
      <c r="E9" s="246"/>
      <c r="F9" s="246"/>
      <c r="G9" s="1166" t="s">
        <v>476</v>
      </c>
      <c r="H9" s="1167"/>
      <c r="I9" s="1167"/>
      <c r="J9" s="1168"/>
      <c r="K9" s="265">
        <v>4623969</v>
      </c>
      <c r="L9" s="266">
        <v>76687</v>
      </c>
      <c r="M9" s="267">
        <v>72433</v>
      </c>
      <c r="N9" s="268">
        <v>5.9</v>
      </c>
    </row>
    <row r="10" spans="1:16">
      <c r="A10" s="250"/>
      <c r="B10" s="246"/>
      <c r="C10" s="246"/>
      <c r="D10" s="246"/>
      <c r="E10" s="246"/>
      <c r="F10" s="246"/>
      <c r="G10" s="1166" t="s">
        <v>477</v>
      </c>
      <c r="H10" s="1167"/>
      <c r="I10" s="1167"/>
      <c r="J10" s="1168"/>
      <c r="K10" s="269">
        <v>52900</v>
      </c>
      <c r="L10" s="270">
        <v>877</v>
      </c>
      <c r="M10" s="271">
        <v>5807</v>
      </c>
      <c r="N10" s="272">
        <v>-84.9</v>
      </c>
    </row>
    <row r="11" spans="1:16" ht="13.5" customHeight="1">
      <c r="A11" s="250"/>
      <c r="B11" s="246"/>
      <c r="C11" s="246"/>
      <c r="D11" s="246"/>
      <c r="E11" s="246"/>
      <c r="F11" s="246"/>
      <c r="G11" s="1166" t="s">
        <v>478</v>
      </c>
      <c r="H11" s="1167"/>
      <c r="I11" s="1167"/>
      <c r="J11" s="1168"/>
      <c r="K11" s="269">
        <v>774436</v>
      </c>
      <c r="L11" s="270">
        <v>12844</v>
      </c>
      <c r="M11" s="271">
        <v>5465</v>
      </c>
      <c r="N11" s="272">
        <v>135</v>
      </c>
    </row>
    <row r="12" spans="1:16" ht="13.5" customHeight="1">
      <c r="A12" s="250"/>
      <c r="B12" s="246"/>
      <c r="C12" s="246"/>
      <c r="D12" s="246"/>
      <c r="E12" s="246"/>
      <c r="F12" s="246"/>
      <c r="G12" s="1166" t="s">
        <v>479</v>
      </c>
      <c r="H12" s="1167"/>
      <c r="I12" s="1167"/>
      <c r="J12" s="1168"/>
      <c r="K12" s="269" t="s">
        <v>480</v>
      </c>
      <c r="L12" s="270" t="s">
        <v>480</v>
      </c>
      <c r="M12" s="271">
        <v>1191</v>
      </c>
      <c r="N12" s="272" t="s">
        <v>480</v>
      </c>
    </row>
    <row r="13" spans="1:16" ht="13.5" customHeight="1">
      <c r="A13" s="250"/>
      <c r="B13" s="246"/>
      <c r="C13" s="246"/>
      <c r="D13" s="246"/>
      <c r="E13" s="246"/>
      <c r="F13" s="246"/>
      <c r="G13" s="1166" t="s">
        <v>481</v>
      </c>
      <c r="H13" s="1167"/>
      <c r="I13" s="1167"/>
      <c r="J13" s="1168"/>
      <c r="K13" s="269" t="s">
        <v>480</v>
      </c>
      <c r="L13" s="270" t="s">
        <v>480</v>
      </c>
      <c r="M13" s="271">
        <v>3</v>
      </c>
      <c r="N13" s="272" t="s">
        <v>480</v>
      </c>
    </row>
    <row r="14" spans="1:16" ht="13.5" customHeight="1">
      <c r="A14" s="250"/>
      <c r="B14" s="246"/>
      <c r="C14" s="246"/>
      <c r="D14" s="246"/>
      <c r="E14" s="246"/>
      <c r="F14" s="246"/>
      <c r="G14" s="1166" t="s">
        <v>482</v>
      </c>
      <c r="H14" s="1167"/>
      <c r="I14" s="1167"/>
      <c r="J14" s="1168"/>
      <c r="K14" s="269">
        <v>128882</v>
      </c>
      <c r="L14" s="270">
        <v>2137</v>
      </c>
      <c r="M14" s="271">
        <v>3078</v>
      </c>
      <c r="N14" s="272">
        <v>-30.6</v>
      </c>
    </row>
    <row r="15" spans="1:16" ht="13.5" customHeight="1">
      <c r="A15" s="250"/>
      <c r="B15" s="246"/>
      <c r="C15" s="246"/>
      <c r="D15" s="246"/>
      <c r="E15" s="246"/>
      <c r="F15" s="246"/>
      <c r="G15" s="1166" t="s">
        <v>483</v>
      </c>
      <c r="H15" s="1167"/>
      <c r="I15" s="1167"/>
      <c r="J15" s="1168"/>
      <c r="K15" s="269">
        <v>30526</v>
      </c>
      <c r="L15" s="270">
        <v>506</v>
      </c>
      <c r="M15" s="271">
        <v>1624</v>
      </c>
      <c r="N15" s="272">
        <v>-68.8</v>
      </c>
    </row>
    <row r="16" spans="1:16">
      <c r="A16" s="250"/>
      <c r="B16" s="246"/>
      <c r="C16" s="246"/>
      <c r="D16" s="246"/>
      <c r="E16" s="246"/>
      <c r="F16" s="246"/>
      <c r="G16" s="1169" t="s">
        <v>484</v>
      </c>
      <c r="H16" s="1170"/>
      <c r="I16" s="1170"/>
      <c r="J16" s="1171"/>
      <c r="K16" s="270">
        <v>-432870</v>
      </c>
      <c r="L16" s="270">
        <v>-7179</v>
      </c>
      <c r="M16" s="271">
        <v>-7680</v>
      </c>
      <c r="N16" s="272">
        <v>-6.5</v>
      </c>
    </row>
    <row r="17" spans="1:16">
      <c r="A17" s="250"/>
      <c r="B17" s="246"/>
      <c r="C17" s="246"/>
      <c r="D17" s="246"/>
      <c r="E17" s="246"/>
      <c r="F17" s="246"/>
      <c r="G17" s="1169" t="s">
        <v>170</v>
      </c>
      <c r="H17" s="1170"/>
      <c r="I17" s="1170"/>
      <c r="J17" s="1171"/>
      <c r="K17" s="270">
        <v>5177843</v>
      </c>
      <c r="L17" s="270">
        <v>85872</v>
      </c>
      <c r="M17" s="271">
        <v>81920</v>
      </c>
      <c r="N17" s="272">
        <v>4.8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63" t="s">
        <v>489</v>
      </c>
      <c r="H21" s="1164"/>
      <c r="I21" s="1164"/>
      <c r="J21" s="1165"/>
      <c r="K21" s="282">
        <v>7.21</v>
      </c>
      <c r="L21" s="283">
        <v>8.2100000000000009</v>
      </c>
      <c r="M21" s="284">
        <v>-1</v>
      </c>
      <c r="N21" s="251"/>
      <c r="O21" s="285"/>
      <c r="P21" s="281"/>
    </row>
    <row r="22" spans="1:16" s="286" customFormat="1">
      <c r="A22" s="281"/>
      <c r="B22" s="251"/>
      <c r="C22" s="251"/>
      <c r="D22" s="251"/>
      <c r="E22" s="251"/>
      <c r="F22" s="251"/>
      <c r="G22" s="1163" t="s">
        <v>490</v>
      </c>
      <c r="H22" s="1164"/>
      <c r="I22" s="1164"/>
      <c r="J22" s="1165"/>
      <c r="K22" s="287">
        <v>100</v>
      </c>
      <c r="L22" s="288">
        <v>98.1</v>
      </c>
      <c r="M22" s="289">
        <v>1.9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2" t="s">
        <v>471</v>
      </c>
      <c r="L30" s="256"/>
      <c r="M30" s="257" t="s">
        <v>472</v>
      </c>
      <c r="N30" s="258"/>
    </row>
    <row r="31" spans="1:16">
      <c r="A31" s="250"/>
      <c r="B31" s="246"/>
      <c r="C31" s="246"/>
      <c r="D31" s="246"/>
      <c r="E31" s="246"/>
      <c r="F31" s="246"/>
      <c r="G31" s="259"/>
      <c r="H31" s="260"/>
      <c r="I31" s="260"/>
      <c r="J31" s="261"/>
      <c r="K31" s="1153"/>
      <c r="L31" s="262" t="s">
        <v>473</v>
      </c>
      <c r="M31" s="263" t="s">
        <v>474</v>
      </c>
      <c r="N31" s="264" t="s">
        <v>475</v>
      </c>
    </row>
    <row r="32" spans="1:16" ht="27" customHeight="1">
      <c r="A32" s="250"/>
      <c r="B32" s="246"/>
      <c r="C32" s="246"/>
      <c r="D32" s="246"/>
      <c r="E32" s="246"/>
      <c r="F32" s="246"/>
      <c r="G32" s="1154" t="s">
        <v>494</v>
      </c>
      <c r="H32" s="1155"/>
      <c r="I32" s="1155"/>
      <c r="J32" s="1156"/>
      <c r="K32" s="296">
        <v>4165153</v>
      </c>
      <c r="L32" s="296">
        <v>69077</v>
      </c>
      <c r="M32" s="297">
        <v>53781</v>
      </c>
      <c r="N32" s="298">
        <v>28.4</v>
      </c>
    </row>
    <row r="33" spans="1:16" ht="13.5" customHeight="1">
      <c r="A33" s="250"/>
      <c r="B33" s="246"/>
      <c r="C33" s="246"/>
      <c r="D33" s="246"/>
      <c r="E33" s="246"/>
      <c r="F33" s="246"/>
      <c r="G33" s="1154" t="s">
        <v>495</v>
      </c>
      <c r="H33" s="1155"/>
      <c r="I33" s="1155"/>
      <c r="J33" s="1156"/>
      <c r="K33" s="296" t="s">
        <v>480</v>
      </c>
      <c r="L33" s="296" t="s">
        <v>480</v>
      </c>
      <c r="M33" s="297" t="s">
        <v>480</v>
      </c>
      <c r="N33" s="298" t="s">
        <v>480</v>
      </c>
    </row>
    <row r="34" spans="1:16" ht="27" customHeight="1">
      <c r="A34" s="250"/>
      <c r="B34" s="246"/>
      <c r="C34" s="246"/>
      <c r="D34" s="246"/>
      <c r="E34" s="246"/>
      <c r="F34" s="246"/>
      <c r="G34" s="1154" t="s">
        <v>496</v>
      </c>
      <c r="H34" s="1155"/>
      <c r="I34" s="1155"/>
      <c r="J34" s="1156"/>
      <c r="K34" s="296" t="s">
        <v>480</v>
      </c>
      <c r="L34" s="296" t="s">
        <v>480</v>
      </c>
      <c r="M34" s="297">
        <v>41</v>
      </c>
      <c r="N34" s="298" t="s">
        <v>480</v>
      </c>
    </row>
    <row r="35" spans="1:16" ht="27" customHeight="1">
      <c r="A35" s="250"/>
      <c r="B35" s="246"/>
      <c r="C35" s="246"/>
      <c r="D35" s="246"/>
      <c r="E35" s="246"/>
      <c r="F35" s="246"/>
      <c r="G35" s="1154" t="s">
        <v>497</v>
      </c>
      <c r="H35" s="1155"/>
      <c r="I35" s="1155"/>
      <c r="J35" s="1156"/>
      <c r="K35" s="296">
        <v>794017</v>
      </c>
      <c r="L35" s="296">
        <v>13168</v>
      </c>
      <c r="M35" s="297">
        <v>14373</v>
      </c>
      <c r="N35" s="298">
        <v>-8.4</v>
      </c>
    </row>
    <row r="36" spans="1:16" ht="27" customHeight="1">
      <c r="A36" s="250"/>
      <c r="B36" s="246"/>
      <c r="C36" s="246"/>
      <c r="D36" s="246"/>
      <c r="E36" s="246"/>
      <c r="F36" s="246"/>
      <c r="G36" s="1154" t="s">
        <v>498</v>
      </c>
      <c r="H36" s="1155"/>
      <c r="I36" s="1155"/>
      <c r="J36" s="1156"/>
      <c r="K36" s="296">
        <v>85166</v>
      </c>
      <c r="L36" s="296">
        <v>1412</v>
      </c>
      <c r="M36" s="297">
        <v>1414</v>
      </c>
      <c r="N36" s="298">
        <v>-0.1</v>
      </c>
    </row>
    <row r="37" spans="1:16" ht="13.5" customHeight="1">
      <c r="A37" s="250"/>
      <c r="B37" s="246"/>
      <c r="C37" s="246"/>
      <c r="D37" s="246"/>
      <c r="E37" s="246"/>
      <c r="F37" s="246"/>
      <c r="G37" s="1154" t="s">
        <v>499</v>
      </c>
      <c r="H37" s="1155"/>
      <c r="I37" s="1155"/>
      <c r="J37" s="1156"/>
      <c r="K37" s="296">
        <v>6120</v>
      </c>
      <c r="L37" s="296">
        <v>101</v>
      </c>
      <c r="M37" s="297">
        <v>886</v>
      </c>
      <c r="N37" s="298">
        <v>-88.6</v>
      </c>
    </row>
    <row r="38" spans="1:16" ht="27" customHeight="1">
      <c r="A38" s="250"/>
      <c r="B38" s="246"/>
      <c r="C38" s="246"/>
      <c r="D38" s="246"/>
      <c r="E38" s="246"/>
      <c r="F38" s="246"/>
      <c r="G38" s="1157" t="s">
        <v>500</v>
      </c>
      <c r="H38" s="1158"/>
      <c r="I38" s="1158"/>
      <c r="J38" s="1159"/>
      <c r="K38" s="299">
        <v>15</v>
      </c>
      <c r="L38" s="299">
        <v>0</v>
      </c>
      <c r="M38" s="300">
        <v>2</v>
      </c>
      <c r="N38" s="301">
        <v>-100</v>
      </c>
      <c r="O38" s="295"/>
    </row>
    <row r="39" spans="1:16">
      <c r="A39" s="250"/>
      <c r="B39" s="246"/>
      <c r="C39" s="246"/>
      <c r="D39" s="246"/>
      <c r="E39" s="246"/>
      <c r="F39" s="246"/>
      <c r="G39" s="1157" t="s">
        <v>501</v>
      </c>
      <c r="H39" s="1158"/>
      <c r="I39" s="1158"/>
      <c r="J39" s="1159"/>
      <c r="K39" s="302" t="s">
        <v>480</v>
      </c>
      <c r="L39" s="302" t="s">
        <v>480</v>
      </c>
      <c r="M39" s="303">
        <v>-4261</v>
      </c>
      <c r="N39" s="304" t="s">
        <v>480</v>
      </c>
      <c r="O39" s="295"/>
    </row>
    <row r="40" spans="1:16" ht="27" customHeight="1">
      <c r="A40" s="250"/>
      <c r="B40" s="246"/>
      <c r="C40" s="246"/>
      <c r="D40" s="246"/>
      <c r="E40" s="246"/>
      <c r="F40" s="246"/>
      <c r="G40" s="1154" t="s">
        <v>502</v>
      </c>
      <c r="H40" s="1155"/>
      <c r="I40" s="1155"/>
      <c r="J40" s="1156"/>
      <c r="K40" s="302">
        <v>-3499475</v>
      </c>
      <c r="L40" s="302">
        <v>-58037</v>
      </c>
      <c r="M40" s="303">
        <v>-47768</v>
      </c>
      <c r="N40" s="304">
        <v>21.5</v>
      </c>
      <c r="O40" s="295"/>
    </row>
    <row r="41" spans="1:16">
      <c r="A41" s="250"/>
      <c r="B41" s="246"/>
      <c r="C41" s="246"/>
      <c r="D41" s="246"/>
      <c r="E41" s="246"/>
      <c r="F41" s="246"/>
      <c r="G41" s="1160" t="s">
        <v>281</v>
      </c>
      <c r="H41" s="1161"/>
      <c r="I41" s="1161"/>
      <c r="J41" s="1162"/>
      <c r="K41" s="296">
        <v>1550996</v>
      </c>
      <c r="L41" s="302">
        <v>25723</v>
      </c>
      <c r="M41" s="303">
        <v>18468</v>
      </c>
      <c r="N41" s="304">
        <v>39.299999999999997</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47" t="s">
        <v>471</v>
      </c>
      <c r="J49" s="1149" t="s">
        <v>506</v>
      </c>
      <c r="K49" s="1150"/>
      <c r="L49" s="1150"/>
      <c r="M49" s="1150"/>
      <c r="N49" s="1151"/>
    </row>
    <row r="50" spans="1:14">
      <c r="A50" s="250"/>
      <c r="B50" s="246"/>
      <c r="C50" s="246"/>
      <c r="D50" s="246"/>
      <c r="E50" s="246"/>
      <c r="F50" s="246"/>
      <c r="G50" s="314"/>
      <c r="H50" s="315"/>
      <c r="I50" s="1148"/>
      <c r="J50" s="316" t="s">
        <v>507</v>
      </c>
      <c r="K50" s="317" t="s">
        <v>508</v>
      </c>
      <c r="L50" s="318" t="s">
        <v>509</v>
      </c>
      <c r="M50" s="319" t="s">
        <v>510</v>
      </c>
      <c r="N50" s="320" t="s">
        <v>511</v>
      </c>
    </row>
    <row r="51" spans="1:14">
      <c r="A51" s="250"/>
      <c r="B51" s="246"/>
      <c r="C51" s="246"/>
      <c r="D51" s="246"/>
      <c r="E51" s="246"/>
      <c r="F51" s="246"/>
      <c r="G51" s="312" t="s">
        <v>512</v>
      </c>
      <c r="H51" s="313"/>
      <c r="I51" s="321">
        <v>3828890</v>
      </c>
      <c r="J51" s="322">
        <v>61674</v>
      </c>
      <c r="K51" s="323">
        <v>47.4</v>
      </c>
      <c r="L51" s="324">
        <v>50880</v>
      </c>
      <c r="M51" s="325">
        <v>7</v>
      </c>
      <c r="N51" s="326">
        <v>40.4</v>
      </c>
    </row>
    <row r="52" spans="1:14">
      <c r="A52" s="250"/>
      <c r="B52" s="246"/>
      <c r="C52" s="246"/>
      <c r="D52" s="246"/>
      <c r="E52" s="246"/>
      <c r="F52" s="246"/>
      <c r="G52" s="327"/>
      <c r="H52" s="328" t="s">
        <v>513</v>
      </c>
      <c r="I52" s="329">
        <v>953321</v>
      </c>
      <c r="J52" s="330">
        <v>15356</v>
      </c>
      <c r="K52" s="331">
        <v>-7.1</v>
      </c>
      <c r="L52" s="332">
        <v>26879</v>
      </c>
      <c r="M52" s="333">
        <v>2.4</v>
      </c>
      <c r="N52" s="334">
        <v>-9.5</v>
      </c>
    </row>
    <row r="53" spans="1:14">
      <c r="A53" s="250"/>
      <c r="B53" s="246"/>
      <c r="C53" s="246"/>
      <c r="D53" s="246"/>
      <c r="E53" s="246"/>
      <c r="F53" s="246"/>
      <c r="G53" s="312" t="s">
        <v>514</v>
      </c>
      <c r="H53" s="313"/>
      <c r="I53" s="321">
        <v>4610831</v>
      </c>
      <c r="J53" s="322">
        <v>74408</v>
      </c>
      <c r="K53" s="323">
        <v>20.6</v>
      </c>
      <c r="L53" s="324">
        <v>63956</v>
      </c>
      <c r="M53" s="325">
        <v>25.7</v>
      </c>
      <c r="N53" s="326">
        <v>-5.0999999999999996</v>
      </c>
    </row>
    <row r="54" spans="1:14">
      <c r="A54" s="250"/>
      <c r="B54" s="246"/>
      <c r="C54" s="246"/>
      <c r="D54" s="246"/>
      <c r="E54" s="246"/>
      <c r="F54" s="246"/>
      <c r="G54" s="327"/>
      <c r="H54" s="328" t="s">
        <v>513</v>
      </c>
      <c r="I54" s="329">
        <v>794112</v>
      </c>
      <c r="J54" s="330">
        <v>12815</v>
      </c>
      <c r="K54" s="331">
        <v>-16.5</v>
      </c>
      <c r="L54" s="332">
        <v>29239</v>
      </c>
      <c r="M54" s="333">
        <v>8.8000000000000007</v>
      </c>
      <c r="N54" s="334">
        <v>-25.3</v>
      </c>
    </row>
    <row r="55" spans="1:14">
      <c r="A55" s="250"/>
      <c r="B55" s="246"/>
      <c r="C55" s="246"/>
      <c r="D55" s="246"/>
      <c r="E55" s="246"/>
      <c r="F55" s="246"/>
      <c r="G55" s="312" t="s">
        <v>515</v>
      </c>
      <c r="H55" s="313"/>
      <c r="I55" s="321">
        <v>3304887</v>
      </c>
      <c r="J55" s="322">
        <v>53780</v>
      </c>
      <c r="K55" s="323">
        <v>-27.7</v>
      </c>
      <c r="L55" s="324">
        <v>66255</v>
      </c>
      <c r="M55" s="325">
        <v>3.6</v>
      </c>
      <c r="N55" s="326">
        <v>-31.3</v>
      </c>
    </row>
    <row r="56" spans="1:14">
      <c r="A56" s="250"/>
      <c r="B56" s="246"/>
      <c r="C56" s="246"/>
      <c r="D56" s="246"/>
      <c r="E56" s="246"/>
      <c r="F56" s="246"/>
      <c r="G56" s="327"/>
      <c r="H56" s="328" t="s">
        <v>513</v>
      </c>
      <c r="I56" s="329">
        <v>1127302</v>
      </c>
      <c r="J56" s="330">
        <v>18344</v>
      </c>
      <c r="K56" s="331">
        <v>43.1</v>
      </c>
      <c r="L56" s="332">
        <v>31822</v>
      </c>
      <c r="M56" s="333">
        <v>8.8000000000000007</v>
      </c>
      <c r="N56" s="334">
        <v>34.299999999999997</v>
      </c>
    </row>
    <row r="57" spans="1:14">
      <c r="A57" s="250"/>
      <c r="B57" s="246"/>
      <c r="C57" s="246"/>
      <c r="D57" s="246"/>
      <c r="E57" s="246"/>
      <c r="F57" s="246"/>
      <c r="G57" s="312" t="s">
        <v>516</v>
      </c>
      <c r="H57" s="313"/>
      <c r="I57" s="321">
        <v>3000750</v>
      </c>
      <c r="J57" s="322">
        <v>49274</v>
      </c>
      <c r="K57" s="323">
        <v>-8.4</v>
      </c>
      <c r="L57" s="324">
        <v>92247</v>
      </c>
      <c r="M57" s="325">
        <v>39.200000000000003</v>
      </c>
      <c r="N57" s="326">
        <v>-47.6</v>
      </c>
    </row>
    <row r="58" spans="1:14">
      <c r="A58" s="250"/>
      <c r="B58" s="246"/>
      <c r="C58" s="246"/>
      <c r="D58" s="246"/>
      <c r="E58" s="246"/>
      <c r="F58" s="246"/>
      <c r="G58" s="327"/>
      <c r="H58" s="328" t="s">
        <v>513</v>
      </c>
      <c r="I58" s="329">
        <v>311966</v>
      </c>
      <c r="J58" s="330">
        <v>5123</v>
      </c>
      <c r="K58" s="331">
        <v>-72.099999999999994</v>
      </c>
      <c r="L58" s="332">
        <v>37204</v>
      </c>
      <c r="M58" s="333">
        <v>16.899999999999999</v>
      </c>
      <c r="N58" s="334">
        <v>-89</v>
      </c>
    </row>
    <row r="59" spans="1:14">
      <c r="A59" s="250"/>
      <c r="B59" s="246"/>
      <c r="C59" s="246"/>
      <c r="D59" s="246"/>
      <c r="E59" s="246"/>
      <c r="F59" s="246"/>
      <c r="G59" s="312" t="s">
        <v>517</v>
      </c>
      <c r="H59" s="313"/>
      <c r="I59" s="321">
        <v>2635165</v>
      </c>
      <c r="J59" s="322">
        <v>43703</v>
      </c>
      <c r="K59" s="323">
        <v>-11.3</v>
      </c>
      <c r="L59" s="324">
        <v>67319</v>
      </c>
      <c r="M59" s="325">
        <v>-27</v>
      </c>
      <c r="N59" s="326">
        <v>15.7</v>
      </c>
    </row>
    <row r="60" spans="1:14">
      <c r="A60" s="250"/>
      <c r="B60" s="246"/>
      <c r="C60" s="246"/>
      <c r="D60" s="246"/>
      <c r="E60" s="246"/>
      <c r="F60" s="246"/>
      <c r="G60" s="327"/>
      <c r="H60" s="328" t="s">
        <v>513</v>
      </c>
      <c r="I60" s="335">
        <v>524101</v>
      </c>
      <c r="J60" s="330">
        <v>8692</v>
      </c>
      <c r="K60" s="331">
        <v>69.7</v>
      </c>
      <c r="L60" s="332">
        <v>38101</v>
      </c>
      <c r="M60" s="333">
        <v>2.4</v>
      </c>
      <c r="N60" s="334">
        <v>67.3</v>
      </c>
    </row>
    <row r="61" spans="1:14">
      <c r="A61" s="250"/>
      <c r="B61" s="246"/>
      <c r="C61" s="246"/>
      <c r="D61" s="246"/>
      <c r="E61" s="246"/>
      <c r="F61" s="246"/>
      <c r="G61" s="312" t="s">
        <v>518</v>
      </c>
      <c r="H61" s="336"/>
      <c r="I61" s="337">
        <v>3476105</v>
      </c>
      <c r="J61" s="338">
        <v>56568</v>
      </c>
      <c r="K61" s="339">
        <v>4.0999999999999996</v>
      </c>
      <c r="L61" s="340">
        <v>68131</v>
      </c>
      <c r="M61" s="341">
        <v>9.6999999999999993</v>
      </c>
      <c r="N61" s="326">
        <v>-5.6</v>
      </c>
    </row>
    <row r="62" spans="1:14">
      <c r="A62" s="250"/>
      <c r="B62" s="246"/>
      <c r="C62" s="246"/>
      <c r="D62" s="246"/>
      <c r="E62" s="246"/>
      <c r="F62" s="246"/>
      <c r="G62" s="327"/>
      <c r="H62" s="328" t="s">
        <v>513</v>
      </c>
      <c r="I62" s="329">
        <v>742160</v>
      </c>
      <c r="J62" s="330">
        <v>12066</v>
      </c>
      <c r="K62" s="331">
        <v>3.4</v>
      </c>
      <c r="L62" s="332">
        <v>32649</v>
      </c>
      <c r="M62" s="333">
        <v>7.9</v>
      </c>
      <c r="N62" s="334">
        <v>-4.5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29.65</v>
      </c>
      <c r="G47" s="12">
        <v>38.11</v>
      </c>
      <c r="H47" s="12">
        <v>36.35</v>
      </c>
      <c r="I47" s="12">
        <v>43.03</v>
      </c>
      <c r="J47" s="13">
        <v>39.64</v>
      </c>
    </row>
    <row r="48" spans="2:10" ht="57.75" customHeight="1">
      <c r="B48" s="14"/>
      <c r="C48" s="1174" t="s">
        <v>4</v>
      </c>
      <c r="D48" s="1174"/>
      <c r="E48" s="1175"/>
      <c r="F48" s="15">
        <v>5.51</v>
      </c>
      <c r="G48" s="16">
        <v>5.66</v>
      </c>
      <c r="H48" s="16">
        <v>7.56</v>
      </c>
      <c r="I48" s="16">
        <v>7.98</v>
      </c>
      <c r="J48" s="17">
        <v>6.87</v>
      </c>
    </row>
    <row r="49" spans="2:10" ht="57.75" customHeight="1" thickBot="1">
      <c r="B49" s="18"/>
      <c r="C49" s="1176" t="s">
        <v>5</v>
      </c>
      <c r="D49" s="1176"/>
      <c r="E49" s="1177"/>
      <c r="F49" s="19">
        <v>2.78</v>
      </c>
      <c r="G49" s="20">
        <v>5.89</v>
      </c>
      <c r="H49" s="20" t="s">
        <v>525</v>
      </c>
      <c r="I49" s="20">
        <v>4.47</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2018-03-19T02:55:07Z</cp:lastPrinted>
  <dcterms:created xsi:type="dcterms:W3CDTF">2018-01-24T06:29:12Z</dcterms:created>
  <dcterms:modified xsi:type="dcterms:W3CDTF">2018-10-30T10:12:03Z</dcterms:modified>
  <cp:category/>
</cp:coreProperties>
</file>