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713\Desktop\令和４年度財政状況資料集の作成等について\01_市→県\"/>
    </mc:Choice>
  </mc:AlternateContent>
  <xr:revisionPtr revIDLastSave="0" documentId="13_ncr:1_{1BDF6C58-3FCC-4261-AA85-C438777E293F}" xr6:coauthVersionLast="47" xr6:coauthVersionMax="47" xr10:uidLastSave="{00000000-0000-0000-0000-000000000000}"/>
  <bookViews>
    <workbookView xWindow="-108" yWindow="-108" windowWidth="23256" windowHeight="12456"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C36" i="10"/>
  <c r="BW35" i="10"/>
  <c r="BE35" i="10"/>
  <c r="BW34" i="10"/>
  <c r="BE34" i="10"/>
  <c r="C34" i="10"/>
  <c r="C35" i="10" s="1"/>
  <c r="CO34" i="10" l="1"/>
  <c r="CO35" i="10" s="1"/>
  <c r="CO36" i="10" s="1"/>
  <c r="U34" i="10"/>
  <c r="U35" i="10" s="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<sst xmlns="http://schemas.openxmlformats.org/spreadsheetml/2006/main" count="1085" uniqueCount="603">
  <si>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</si>
  <si>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</si>
  <si>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</si>
  <si>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</si>
  <si>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</si>
  <si>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</si>
  <si>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</si>
  <si>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</si>
  <si>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</si>
  <si>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</si>
  <si>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</si>
  <si>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</si>
  <si>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</si>
  <si>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</si>
  <si>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</si>
  <si>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</si>
  <si>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</si>
  <si>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</si>
  <si>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</si>
  <si>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</si>
  <si>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</si>
  <si>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</si>
  <si>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</si>
  <si>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</si>
  <si>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</si>
  <si>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</si>
  <si>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</si>
  <si>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</si>
  <si>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</si>
  <si>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</si>
  <si>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</si>
  <si>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</si>
  <si>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</si>
  <si>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</si>
  <si>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</si>
  <si>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</si>
  <si>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</si>
  <si>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</si>
  <si>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</si>
  <si>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</si>
  <si>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</si>
  <si>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</si>
  <si>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</si>
  <si>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</si>
  <si>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</si>
  <si>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</si>
  <si>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</si>
  <si>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</si>
  <si>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</si>
  <si>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</si>
  <si>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</si>
  <si>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</si>
  <si>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</si>
  <si>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</si>
  <si>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</si>
  <si>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</si>
  <si>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</si>
  <si>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</si>
  <si>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</si>
  <si>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</si>
  <si>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</si>
  <si>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</si>
  <si>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</si>
  <si>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</si>
  <si>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</si>
  <si>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</si>
  <si>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</si>
  <si>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</si>
  <si>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</si>
  <si>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</si>
  <si>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</si>
  <si>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</si>
  <si>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</si>
  <si>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</si>
  <si>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</si>
  <si>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</si>
  <si>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</si>
  <si>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</si>
  <si>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</si>
  <si>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</si>
  <si>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</si>
  <si>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</si>
  <si>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</si>
  <si>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</si>
  <si>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</si>
  <si>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</si>
  <si>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</si>
  <si>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</si>
  <si>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</si>
  <si>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</si>
  <si>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</si>
  <si>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</si>
  <si>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</si>
  <si>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</si>
  <si>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</si>
  <si>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</si>
  <si>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</si>
  <si>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</si>
  <si>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</si>
  <si>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</si>
  <si>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</si>
  <si>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</si>
  <si>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</si>
  <si>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</si>
  <si>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</si>
  <si>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</si>
  <si>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</si>
  <si>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</si>
  <si>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</si>
  <si>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</si>
  <si>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</si>
  <si>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</si>
  <si>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</si>
  <si>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</si>
  <si>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</si>
  <si>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</si>
  <si>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</si>
  <si>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</si>
  <si>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</si>
  <si>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</si>
  <si>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</si>
  <si>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</si>
  <si>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</si>
  <si>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</si>
  <si>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</si>
  <si>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</si>
  <si>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</si>
  <si>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</si>
  <si>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</si>
  <si>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</si>
  <si>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</si>
  <si>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</si>
  <si>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</si>
  <si>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</si>
  <si>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</si>
  <si>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</si>
  <si>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</si>
  <si>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</si>
  <si>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</si>
  <si>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</si>
  <si>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</si>
  <si>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</si>
  <si>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</si>
  <si>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</si>
  <si>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</si>
  <si>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</si>
  <si>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</si>
  <si>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</si>
  <si>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</si>
  <si>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</si>
  <si>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</si>
  <si>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</si>
  <si>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</si>
  <si>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</si>
  <si>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</si>
  <si>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</si>
  <si>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</si>
  <si>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</si>
  <si>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</si>
  <si>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</si>
  <si>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</si>
  <si>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</si>
  <si>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</si>
  <si>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</si>
  <si>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</si>
  <si>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</si>
  <si>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</si>
  <si>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</si>
  <si>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</si>
  <si>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</si>
  <si>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</si>
  <si>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</si>
  <si>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</si>
  <si>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</si>
  <si>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</si>
  <si>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</si>
  <si>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</si>
  <si>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</si>
  <si>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</si>
  <si>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</si>
  <si>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</si>
  <si>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</si>
  <si>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</si>
  <si>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</si>
  <si>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</si>
  <si>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</si>
  <si>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</si>
  <si>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</si>
  <si>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</si>
  <si>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</si>
  <si>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</si>
  <si>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</si>
  <si>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</si>
  <si>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</si>
  <si>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</si>
  <si>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</si>
  <si>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</si>
  <si>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</si>
  <si>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</si>
  <si>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</si>
  <si>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</si>
  <si>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</si>
  <si>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</si>
  <si>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</si>
  <si>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</si>
  <si>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</si>
  <si>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</si>
  <si>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</si>
  <si>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</si>
  <si>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</si>
  <si>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</si>
  <si>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</si>
  <si>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</si>
  <si>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</si>
  <si>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</si>
  <si>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</si>
  <si>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</si>
  <si>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</si>
  <si>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</si>
  <si>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</si>
  <si>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熊本県宇城市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</si>
  <si>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</si>
  <si>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</si>
  <si>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</si>
  <si>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</si>
  <si>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</si>
  <si>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</si>
  <si>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</si>
  <si>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</si>
  <si>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</si>
  <si>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</si>
  <si>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</si>
  <si>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</si>
  <si>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</si>
  <si>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</si>
  <si>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</si>
  <si>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</si>
  <si>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</si>
  <si>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</si>
  <si>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</si>
  <si>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</si>
  <si>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</si>
  <si>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</si>
  <si>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</si>
  <si>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</si>
  <si>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</si>
  <si>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</si>
  <si>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</si>
  <si>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</si>
  <si>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</si>
  <si>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</si>
  <si>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</si>
  <si>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</si>
  <si>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</si>
  <si>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</si>
  <si>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</si>
  <si>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</si>
  <si>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</si>
  <si>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</si>
  <si>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</si>
  <si>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</si>
  <si>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</si>
  <si>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</si>
  <si>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</si>
  <si>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</si>
  <si>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</si>
  <si>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</si>
  <si>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</si>
  <si>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</si>
  <si>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</si>
  <si>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</si>
  <si>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</si>
  <si>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</si>
  <si>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</si>
  <si>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</si>
  <si>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</si>
  <si>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</si>
  <si>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</si>
  <si>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</si>
  <si>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</si>
  <si>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</si>
  <si>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</si>
  <si>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</si>
  <si>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</si>
  <si>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</si>
  <si>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</si>
  <si>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</si>
  <si>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</si>
  <si>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</si>
  <si>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</si>
  <si>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</si>
  <si>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</si>
  <si>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</si>
  <si>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</si>
  <si>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</si>
  <si>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</si>
  <si>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</si>
  <si>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</si>
  <si>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</si>
  <si>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</si>
  <si>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</si>
  <si>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</si>
  <si>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</si>
  <si>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</si>
  <si>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</si>
  <si>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</si>
  <si>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</si>
  <si>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</si>
  <si>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</si>
  <si>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</si>
  <si>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</si>
  <si>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</si>
  <si>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</si>
  <si>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</si>
  <si>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</si>
  <si>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</si>
  <si>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</si>
  <si>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</si>
  <si>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</si>
  <si>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</si>
  <si>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</si>
  <si>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</si>
  <si>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</si>
  <si>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</si>
  <si>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</si>
  <si>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</si>
  <si>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</si>
  <si>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</si>
  <si>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</si>
  <si>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</si>
  <si>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</si>
  <si>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</si>
  <si>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</si>
  <si>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</si>
  <si>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</si>
  <si>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</si>
  <si>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</si>
  <si>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</si>
  <si>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</si>
  <si>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</si>
  <si>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</si>
  <si>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</si>
  <si>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</si>
  <si>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</si>
  <si>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</si>
  <si>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</si>
  <si>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</si>
  <si>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</si>
  <si>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</si>
  <si>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</si>
  <si>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</si>
  <si>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</si>
  <si>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</si>
  <si>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</si>
  <si>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</si>
  <si>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</si>
  <si>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</si>
  <si>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</si>
  <si>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</si>
  <si>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</si>
  <si>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</si>
  <si>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</si>
  <si>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</si>
  <si>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</si>
  <si>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</si>
  <si>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</si>
  <si>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</si>
  <si>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</si>
  <si>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</si>
  <si>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</si>
  <si>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</si>
  <si>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</si>
  <si>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</si>
  <si>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熊本県宇城市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</si>
  <si>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</si>
  <si>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</si>
  <si>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</si>
  <si>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</si>
  <si>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</si>
  <si>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</si>
  <si>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</si>
  <si>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</si>
  <si>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</si>
  <si>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</si>
  <si>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</si>
  <si>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</si>
  <si>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</si>
  <si>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</si>
  <si>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</si>
  <si>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</si>
  <si>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</si>
  <si>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</si>
  <si>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</si>
  <si>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</si>
  <si>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</si>
  <si>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</si>
  <si>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</si>
  <si>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</si>
  <si>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</si>
  <si>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</si>
  <si>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</si>
  <si>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</si>
  <si>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</si>
  <si>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</si>
  <si>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</si>
  <si>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</si>
  <si>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</si>
  <si>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</si>
  <si>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</si>
  <si>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</si>
  <si>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</si>
  <si>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</si>
  <si>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</si>
  <si>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</si>
  <si>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宇城市民病院事業会計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</si>
  <si>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</si>
  <si>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</si>
  <si>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</si>
  <si>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</si>
  <si>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</si>
  <si>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</si>
  <si>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</si>
  <si>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</si>
  <si>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</si>
  <si>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</si>
  <si>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</si>
  <si>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</si>
  <si>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</si>
  <si>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</si>
  <si>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</si>
  <si>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</si>
  <si>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</si>
  <si>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</si>
  <si>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</si>
  <si>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</si>
  <si>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</si>
  <si>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</si>
  <si>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</si>
  <si>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</si>
  <si>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</si>
  <si>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</si>
  <si>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</si>
  <si>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</si>
  <si>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</si>
  <si>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</si>
  <si>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</si>
  <si>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</si>
  <si>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</si>
  <si>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</si>
  <si>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</si>
  <si>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</si>
  <si>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</si>
  <si>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</si>
  <si>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</si>
  <si>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</si>
  <si>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</si>
  <si>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</si>
  <si>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</si>
  <si>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</si>
  <si>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</si>
  <si>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</si>
  <si>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</si>
  <si>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</si>
  <si>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</si>
  <si>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</si>
  <si>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</si>
  <si>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</si>
  <si>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</si>
  <si>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</si>
  <si>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</si>
  <si>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</si>
  <si>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</si>
  <si>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</si>
  <si>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</si>
  <si>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</si>
  <si>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</si>
  <si>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</si>
  <si>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</si>
  <si>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</si>
  <si>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</si>
  <si>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</si>
  <si>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宇城市民病院事業会計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</si>
  <si>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</si>
  <si>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</si>
  <si>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</si>
  <si>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</si>
  <si>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</si>
  <si>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</si>
  <si>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</si>
  <si>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</si>
  <si>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</si>
  <si>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</si>
  <si>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</si>
  <si>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</si>
  <si>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</si>
  <si>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</si>
  <si>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</si>
  <si>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</si>
  <si>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</si>
  <si>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</si>
  <si>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</si>
  <si>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</si>
  <si>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</si>
  <si>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</si>
  <si>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</si>
  <si>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</si>
  <si>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</si>
  <si>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</si>
  <si>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</si>
  <si>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</si>
  <si>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</si>
  <si>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</si>
  <si>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</si>
  <si>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</si>
  <si>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</si>
  <si>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</si>
  <si>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</si>
  <si>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</si>
  <si>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</si>
  <si>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</si>
  <si>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</si>
  <si>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</si>
  <si>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</si>
  <si>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</si>
  <si>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</si>
  <si>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</si>
  <si>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</si>
  <si>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</si>
  <si>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</si>
  <si>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</si>
  <si>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</si>
  <si>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</si>
  <si>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</si>
  <si>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</si>
  <si>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</si>
  <si>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</si>
  <si>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</si>
  <si>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</si>
  <si>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</si>
  <si>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</si>
  <si>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</si>
  <si>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</si>
  <si>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</si>
  <si>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</si>
  <si>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</si>
  <si>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</si>
  <si>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</si>
  <si>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</si>
  <si>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</si>
  <si>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</si>
  <si>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</si>
  <si>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</si>
  <si>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</si>
  <si>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</si>
  <si>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</si>
  <si>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</si>
  <si>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</si>
  <si>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</si>
  <si>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</si>
  <si>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</si>
  <si>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</si>
  <si>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</si>
  <si>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</si>
  <si>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</si>
  <si>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</si>
  <si>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</si>
  <si>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</si>
  <si>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0.53</t>
  </si>
  <si>
    <t>▲ 3.03</t>
  </si>
  <si>
    <t>▲ 4.93</t>
  </si>
  <si>
    <t>国民健康保険特別会計</t>
  </si>
  <si>
    <t>▲ 0.31</t>
  </si>
  <si>
    <t>▲ 0.57</t>
  </si>
  <si>
    <t>一般会計</t>
  </si>
  <si>
    <t>介護保険特別会計</t>
  </si>
  <si>
    <t>水道事業会計</t>
  </si>
  <si>
    <t>宇城市民病院事業会計</t>
  </si>
  <si>
    <t>下水道事業会計</t>
  </si>
  <si>
    <t>後期高齢者医療特別会計</t>
  </si>
  <si>
    <t>奨学金特別会計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</si>
  <si>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</si>
  <si>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</si>
  <si>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</si>
  <si>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</si>
  <si>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</si>
  <si>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</si>
  <si>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</si>
  <si>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</si>
  <si>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</si>
  <si>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三角町振興株式会社</t>
    <rPh sb="0" eb="2">
      <t>ミスミ</t>
    </rPh>
    <rPh sb="2" eb="3">
      <t>マチ</t>
    </rPh>
    <rPh sb="3" eb="5">
      <t>シンコウ</t>
    </rPh>
    <rPh sb="5" eb="7">
      <t>カブシキ</t>
    </rPh>
    <rPh sb="7" eb="9">
      <t>カイシャ</t>
    </rPh>
    <phoneticPr fontId="2"/>
  </si>
  <si>
    <t>有限会社アグリパーク豊野</t>
    <rPh sb="0" eb="4">
      <t>ユウゲンカイシャ</t>
    </rPh>
    <rPh sb="10" eb="12">
      <t>トヨノ</t>
    </rPh>
    <phoneticPr fontId="2"/>
  </si>
  <si>
    <t>宇城市土地開発公社</t>
    <rPh sb="0" eb="3">
      <t>ウキシ</t>
    </rPh>
    <rPh sb="3" eb="7">
      <t>トチカイハツ</t>
    </rPh>
    <rPh sb="7" eb="9">
      <t>コウシャ</t>
    </rPh>
    <phoneticPr fontId="2"/>
  </si>
  <si>
    <t>熊本県市町村総合事務組合</t>
    <rPh sb="0" eb="3">
      <t>クマモトケン</t>
    </rPh>
    <rPh sb="3" eb="6">
      <t>シチョウソン</t>
    </rPh>
    <rPh sb="6" eb="8">
      <t>ソウゴウ</t>
    </rPh>
    <rPh sb="8" eb="12">
      <t>ジムクミアイ</t>
    </rPh>
    <phoneticPr fontId="2"/>
  </si>
  <si>
    <t>上天草・宇城水道企業団</t>
    <rPh sb="0" eb="3">
      <t>カミアマクサ</t>
    </rPh>
    <rPh sb="4" eb="6">
      <t>ウキ</t>
    </rPh>
    <rPh sb="6" eb="8">
      <t>スイドウ</t>
    </rPh>
    <rPh sb="8" eb="10">
      <t>キギョウ</t>
    </rPh>
    <rPh sb="10" eb="11">
      <t>ダン</t>
    </rPh>
    <phoneticPr fontId="2"/>
  </si>
  <si>
    <t>宇城広域連合（一般会計）</t>
    <rPh sb="0" eb="4">
      <t>ウキコウイキ</t>
    </rPh>
    <rPh sb="4" eb="6">
      <t>レンゴウ</t>
    </rPh>
    <rPh sb="7" eb="9">
      <t>イッパン</t>
    </rPh>
    <rPh sb="9" eb="11">
      <t>カイケイ</t>
    </rPh>
    <phoneticPr fontId="2"/>
  </si>
  <si>
    <t>宇城広域連合（ふるさと市町村圏基金特別会計）</t>
    <rPh sb="0" eb="6">
      <t>ウキコウイキレンゴウ</t>
    </rPh>
    <rPh sb="11" eb="14">
      <t>シチョウソン</t>
    </rPh>
    <rPh sb="14" eb="15">
      <t>ケン</t>
    </rPh>
    <rPh sb="15" eb="17">
      <t>キキン</t>
    </rPh>
    <rPh sb="17" eb="19">
      <t>トクベツ</t>
    </rPh>
    <rPh sb="19" eb="21">
      <t>カイケイ</t>
    </rPh>
    <phoneticPr fontId="2"/>
  </si>
  <si>
    <t>熊本県後期高齢者医療広域連合（一般会計）</t>
    <rPh sb="0" eb="3">
      <t>クマモトケン</t>
    </rPh>
    <rPh sb="3" eb="8">
      <t>コウキコウレイシャ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</si>
  <si>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4">
      <t>コウイキレンゴウ</t>
    </rPh>
    <rPh sb="15" eb="19">
      <t>コウキコウレイ</t>
    </rPh>
    <rPh sb="19" eb="20">
      <t>モノ</t>
    </rPh>
    <rPh sb="20" eb="22">
      <t>イリョウ</t>
    </rPh>
    <rPh sb="22" eb="24">
      <t>トクベツ</t>
    </rPh>
    <rPh sb="24" eb="26">
      <t>カイケイ</t>
    </rPh>
    <phoneticPr fontId="2"/>
  </si>
  <si>
    <t>地域振興基金</t>
    <phoneticPr fontId="5"/>
  </si>
  <si>
    <t>ふるさと応援寄附基金</t>
    <phoneticPr fontId="2"/>
  </si>
  <si>
    <t>社会福祉振興基金</t>
    <phoneticPr fontId="2"/>
  </si>
  <si>
    <t>国営緊急農地再整備事業基金</t>
    <phoneticPr fontId="2"/>
  </si>
  <si>
    <t>奨学基金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</si>
</sst>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D5FD-42FA-806C-5370BADDF1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141305</c:v>
                </c:pt>
                <c:pt idx="1">
                  <c:v>165469</c:v>
                </c:pt>
                <c:pt idx="2">
                  <c:v>173994</c:v>
                </c:pt>
                <c:pt idx="3">
                  <c:v>127432</c:v>
                </c:pt>
                <c:pt idx="4">
                  <c:v>73486</c:v>
                </c:pt>
              </c:numCache>
            </c:numRef>
          </c:val>
          <c:smooth val="0"/>
          <c:extLst>
            <c:ext xmlns:c16="http://schemas.microsoft.com/office/drawing/2014/chart" uri="{C3380CC4-5D6E-409C-BE32-E72D297353CC}">
              <c16:uniqueId val="{00000001-D5FD-42FA-806C-5370BADDF1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8.84</c:v>
                </c:pt>
                <c:pt idx="1">
                  <c:v>5.54</c:v>
                </c:pt>
                <c:pt idx="2">
                  <c:v>4.87</c:v>
                </c:pt>
                <c:pt idx="3">
                  <c:v>4.79</c:v>
                </c:pt>
                <c:pt idx="4">
                  <c:v>5.7</c:v>
                </c:pt>
              </c:numCache>
            </c:numRef>
          </c:val>
          <c:extLst>
            <c:ext xmlns:c16="http://schemas.microsoft.com/office/drawing/2014/chart" uri="{C3380CC4-5D6E-409C-BE32-E72D297353CC}">
              <c16:uniqueId val="{00000000-4035-431D-94AC-7419697CAD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50.33</c:v>
                </c:pt>
                <c:pt idx="1">
                  <c:v>55.8</c:v>
                </c:pt>
                <c:pt idx="2">
                  <c:v>51.67</c:v>
                </c:pt>
                <c:pt idx="3">
                  <c:v>52.13</c:v>
                </c:pt>
                <c:pt idx="4">
                  <c:v>55.18</c:v>
                </c:pt>
              </c:numCache>
            </c:numRef>
          </c:val>
          <c:extLst>
            <c:ext xmlns:c16="http://schemas.microsoft.com/office/drawing/2014/chart" uri="{C3380CC4-5D6E-409C-BE32-E72D297353CC}">
              <c16:uniqueId val="{00000001-4035-431D-94AC-7419697CAD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-0.53</c:v>
                </c:pt>
                <c:pt idx="1">
                  <c:v>-3.03</c:v>
                </c:pt>
                <c:pt idx="2">
                  <c:v>-4.93</c:v>
                </c:pt>
                <c:pt idx="3">
                  <c:v>0.11</c:v>
                </c:pt>
                <c:pt idx="4">
                  <c:v>0.88</c:v>
                </c:pt>
              </c:numCache>
            </c:numRef>
          </c:val>
          <c:smooth val="0"/>
          <c:extLst>
            <c:ext xmlns:c16="http://schemas.microsoft.com/office/drawing/2014/chart" uri="{C3380CC4-5D6E-409C-BE32-E72D297353CC}">
              <c16:uniqueId val="{00000002-4035-431D-94AC-7419697CAD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E1-47D5-8750-759ED571DE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E1-47D5-8750-759ED571DE3C}"/>
            </c:ext>
          </c:extLst>
        </c:ser>
        <c:ser>
          <c:idx val="2"/>
          <c:order val="2"/>
          <c:tx>
            <c:strRef>
              <c:f>データシート!$A$29</c:f>
              <c:strCache>
                <c:ptCount val="1"/>
                <c:pt idx="0">
                  <c:v>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2-E6E1-47D5-8750-759ED571DE3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3-E6E1-47D5-8750-759ED571DE3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1.7</c:v>
                </c:pt>
                <c:pt idx="2">
                  <c:v>#N/A</c:v>
                </c:pt>
                <c:pt idx="3">
                  <c:v>1.25</c:v>
                </c:pt>
                <c:pt idx="4">
                  <c:v>#N/A</c:v>
                </c:pt>
                <c:pt idx="5">
                  <c:v>0.7</c:v>
                </c:pt>
                <c:pt idx="6">
                  <c:v>#N/A</c:v>
                </c:pt>
                <c:pt idx="7">
                  <c:v>1.98</c:v>
                </c:pt>
                <c:pt idx="8">
                  <c:v>#N/A</c:v>
                </c:pt>
                <c:pt idx="9">
                  <c:v>1.8</c:v>
                </c:pt>
              </c:numCache>
            </c:numRef>
          </c:val>
          <c:extLst>
            <c:ext xmlns:c16="http://schemas.microsoft.com/office/drawing/2014/chart" uri="{C3380CC4-5D6E-409C-BE32-E72D297353CC}">
              <c16:uniqueId val="{00000004-E6E1-47D5-8750-759ED571DE3C}"/>
            </c:ext>
          </c:extLst>
        </c:ser>
        <c:ser>
          <c:idx val="5"/>
          <c:order val="5"/>
          <c:tx>
            <c:strRef>
              <c:f>データシート!$A$32</c:f>
              <c:strCache>
                <c:ptCount val="1"/>
                <c:pt idx="0">
                  <c:v>宇城市民病院事業会計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3.33</c:v>
                </c:pt>
                <c:pt idx="2">
                  <c:v>#N/A</c:v>
                </c:pt>
                <c:pt idx="3">
                  <c:v>3.15</c:v>
                </c:pt>
                <c:pt idx="4">
                  <c:v>#N/A</c:v>
                </c:pt>
                <c:pt idx="5">
                  <c:v>2.5099999999999998</c:v>
                </c:pt>
                <c:pt idx="6">
                  <c:v>#N/A</c:v>
                </c:pt>
                <c:pt idx="7">
                  <c:v>1.98</c:v>
                </c:pt>
                <c:pt idx="8">
                  <c:v>#N/A</c:v>
                </c:pt>
                <c:pt idx="9">
                  <c:v>1.98</c:v>
                </c:pt>
              </c:numCache>
            </c:numRef>
          </c:val>
          <c:extLst>
            <c:ext xmlns:c16="http://schemas.microsoft.com/office/drawing/2014/chart" uri="{C3380CC4-5D6E-409C-BE32-E72D297353CC}">
              <c16:uniqueId val="{00000005-E6E1-47D5-8750-759ED571DE3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c:v>
                </c:pt>
                <c:pt idx="2">
                  <c:v>#N/A</c:v>
                </c:pt>
                <c:pt idx="3">
                  <c:v>1.47</c:v>
                </c:pt>
                <c:pt idx="4">
                  <c:v>#N/A</c:v>
                </c:pt>
                <c:pt idx="5">
                  <c:v>2.2000000000000002</c:v>
                </c:pt>
                <c:pt idx="6">
                  <c:v>#N/A</c:v>
                </c:pt>
                <c:pt idx="7">
                  <c:v>2.1</c:v>
                </c:pt>
                <c:pt idx="8">
                  <c:v>#N/A</c:v>
                </c:pt>
                <c:pt idx="9">
                  <c:v>2.08</c:v>
                </c:pt>
              </c:numCache>
            </c:numRef>
          </c:val>
          <c:extLst>
            <c:ext xmlns:c16="http://schemas.microsoft.com/office/drawing/2014/chart" uri="{C3380CC4-5D6E-409C-BE32-E72D297353CC}">
              <c16:uniqueId val="{00000006-E6E1-47D5-8750-759ED571DE3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1.82</c:v>
                </c:pt>
                <c:pt idx="2">
                  <c:v>#N/A</c:v>
                </c:pt>
                <c:pt idx="3">
                  <c:v>2.0099999999999998</c:v>
                </c:pt>
                <c:pt idx="4">
                  <c:v>#N/A</c:v>
                </c:pt>
                <c:pt idx="5">
                  <c:v>2.1</c:v>
                </c:pt>
                <c:pt idx="6">
                  <c:v>#N/A</c:v>
                </c:pt>
                <c:pt idx="7">
                  <c:v>2.37</c:v>
                </c:pt>
                <c:pt idx="8">
                  <c:v>#N/A</c:v>
                </c:pt>
                <c:pt idx="9">
                  <c:v>2.99</c:v>
                </c:pt>
              </c:numCache>
            </c:numRef>
          </c:val>
          <c:extLst>
            <c:ext xmlns:c16="http://schemas.microsoft.com/office/drawing/2014/chart" uri="{C3380CC4-5D6E-409C-BE32-E72D297353CC}">
              <c16:uniqueId val="{00000007-E6E1-47D5-8750-759ED571DE3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8.81</c:v>
                </c:pt>
                <c:pt idx="2">
                  <c:v>#N/A</c:v>
                </c:pt>
                <c:pt idx="3">
                  <c:v>5.49</c:v>
                </c:pt>
                <c:pt idx="4">
                  <c:v>#N/A</c:v>
                </c:pt>
                <c:pt idx="5">
                  <c:v>4.8600000000000003</c:v>
                </c:pt>
                <c:pt idx="6">
                  <c:v>#N/A</c:v>
                </c:pt>
                <c:pt idx="7">
                  <c:v>4.78</c:v>
                </c:pt>
                <c:pt idx="8">
                  <c:v>#N/A</c:v>
                </c:pt>
                <c:pt idx="9">
                  <c:v>5.69</c:v>
                </c:pt>
              </c:numCache>
            </c:numRef>
          </c:val>
          <c:extLst>
            <c:ext xmlns:c16="http://schemas.microsoft.com/office/drawing/2014/chart" uri="{C3380CC4-5D6E-409C-BE32-E72D297353CC}">
              <c16:uniqueId val="{00000008-E6E1-47D5-8750-759ED571DE3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0.45</c:v>
                </c:pt>
                <c:pt idx="2">
                  <c:v>0.31</c:v>
                </c:pt>
                <c:pt idx="3">
                  <c:v>#N/A</c:v>
                </c:pt>
                <c:pt idx="4">
                  <c:v>#N/A</c:v>
                </c:pt>
                <c:pt idx="5">
                  <c:v>0.19</c:v>
                </c:pt>
                <c:pt idx="6">
                  <c:v>#N/A</c:v>
                </c:pt>
                <c:pt idx="7">
                  <c:v>0.01</c:v>
                </c:pt>
                <c:pt idx="8">
                  <c:v>0.56999999999999995</c:v>
                </c:pt>
                <c:pt idx="9">
                  <c:v>#N/A</c:v>
                </c:pt>
              </c:numCache>
            </c:numRef>
          </c:val>
          <c:extLst>
            <c:ext xmlns:c16="http://schemas.microsoft.com/office/drawing/2014/chart" uri="{C3380CC4-5D6E-409C-BE32-E72D297353CC}">
              <c16:uniqueId val="{00000009-E6E1-47D5-8750-759ED571DE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3398</c:v>
                </c:pt>
                <c:pt idx="5">
                  <c:v>3238</c:v>
                </c:pt>
                <c:pt idx="8">
                  <c:v>3613</c:v>
                </c:pt>
                <c:pt idx="11">
                  <c:v>3647</c:v>
                </c:pt>
                <c:pt idx="14">
                  <c:v>3799</c:v>
                </c:pt>
              </c:numCache>
            </c:numRef>
          </c:val>
          <c:extLst>
            <c:ext xmlns:c16="http://schemas.microsoft.com/office/drawing/2014/chart" uri="{C3380CC4-5D6E-409C-BE32-E72D297353CC}">
              <c16:uniqueId val="{00000000-0D46-4BA9-9A6F-5B399AAA1F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46-4BA9-9A6F-5B399AAA1F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7</c:v>
                </c:pt>
                <c:pt idx="6">
                  <c:v>10</c:v>
                </c:pt>
                <c:pt idx="9">
                  <c:v>56</c:v>
                </c:pt>
                <c:pt idx="12">
                  <c:v>50</c:v>
                </c:pt>
              </c:numCache>
            </c:numRef>
          </c:val>
          <c:extLst>
            <c:ext xmlns:c16="http://schemas.microsoft.com/office/drawing/2014/chart" uri="{C3380CC4-5D6E-409C-BE32-E72D297353CC}">
              <c16:uniqueId val="{00000002-0D46-4BA9-9A6F-5B399AAA1F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74</c:v>
                </c:pt>
                <c:pt idx="3">
                  <c:v>72</c:v>
                </c:pt>
                <c:pt idx="6">
                  <c:v>67</c:v>
                </c:pt>
                <c:pt idx="9">
                  <c:v>91</c:v>
                </c:pt>
                <c:pt idx="12">
                  <c:v>183</c:v>
                </c:pt>
              </c:numCache>
            </c:numRef>
          </c:val>
          <c:extLst>
            <c:ext xmlns:c16="http://schemas.microsoft.com/office/drawing/2014/chart" uri="{C3380CC4-5D6E-409C-BE32-E72D297353CC}">
              <c16:uniqueId val="{00000003-0D46-4BA9-9A6F-5B399AAA1F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696</c:v>
                </c:pt>
                <c:pt idx="3">
                  <c:v>553</c:v>
                </c:pt>
                <c:pt idx="6">
                  <c:v>949</c:v>
                </c:pt>
                <c:pt idx="9">
                  <c:v>839</c:v>
                </c:pt>
                <c:pt idx="12">
                  <c:v>646</c:v>
                </c:pt>
              </c:numCache>
            </c:numRef>
          </c:val>
          <c:extLst>
            <c:ext xmlns:c16="http://schemas.microsoft.com/office/drawing/2014/chart" uri="{C3380CC4-5D6E-409C-BE32-E72D297353CC}">
              <c16:uniqueId val="{00000004-0D46-4BA9-9A6F-5B399AAA1F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46-4BA9-9A6F-5B399AAA1F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46-4BA9-9A6F-5B399AAA1F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3918</c:v>
                </c:pt>
                <c:pt idx="3">
                  <c:v>3565</c:v>
                </c:pt>
                <c:pt idx="6">
                  <c:v>3977</c:v>
                </c:pt>
                <c:pt idx="9">
                  <c:v>4223</c:v>
                </c:pt>
                <c:pt idx="12">
                  <c:v>4494</c:v>
                </c:pt>
              </c:numCache>
            </c:numRef>
          </c:val>
          <c:extLst>
            <c:ext xmlns:c16="http://schemas.microsoft.com/office/drawing/2014/chart" uri="{C3380CC4-5D6E-409C-BE32-E72D297353CC}">
              <c16:uniqueId val="{00000007-0D46-4BA9-9A6F-5B399AAA1F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1297</c:v>
                </c:pt>
                <c:pt idx="2">
                  <c:v>#N/A</c:v>
                </c:pt>
                <c:pt idx="3">
                  <c:v>#N/A</c:v>
                </c:pt>
                <c:pt idx="4">
                  <c:v>959</c:v>
                </c:pt>
                <c:pt idx="5">
                  <c:v>#N/A</c:v>
                </c:pt>
                <c:pt idx="6">
                  <c:v>#N/A</c:v>
                </c:pt>
                <c:pt idx="7">
                  <c:v>1390</c:v>
                </c:pt>
                <c:pt idx="8">
                  <c:v>#N/A</c:v>
                </c:pt>
                <c:pt idx="9">
                  <c:v>#N/A</c:v>
                </c:pt>
                <c:pt idx="10">
                  <c:v>1562</c:v>
                </c:pt>
                <c:pt idx="11">
                  <c:v>#N/A</c:v>
                </c:pt>
                <c:pt idx="12">
                  <c:v>#N/A</c:v>
                </c:pt>
                <c:pt idx="13">
                  <c:v>1574</c:v>
                </c:pt>
                <c:pt idx="14">
                  <c:v>#N/A</c:v>
                </c:pt>
              </c:numCache>
            </c:numRef>
          </c:val>
          <c:smooth val="0"/>
          <c:extLst>
            <c:ext xmlns:c16="http://schemas.microsoft.com/office/drawing/2014/chart" uri="{C3380CC4-5D6E-409C-BE32-E72D297353CC}">
              <c16:uniqueId val="{00000008-0D46-4BA9-9A6F-5B399AAA1F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34710</c:v>
                </c:pt>
                <c:pt idx="5">
                  <c:v>35489</c:v>
                </c:pt>
                <c:pt idx="8">
                  <c:v>36870</c:v>
                </c:pt>
                <c:pt idx="11">
                  <c:v>37988</c:v>
                </c:pt>
                <c:pt idx="14">
                  <c:v>37003</c:v>
                </c:pt>
              </c:numCache>
            </c:numRef>
          </c:val>
          <c:extLst>
            <c:ext xmlns:c16="http://schemas.microsoft.com/office/drawing/2014/chart" uri="{C3380CC4-5D6E-409C-BE32-E72D297353CC}">
              <c16:uniqueId val="{00000000-2ACC-4B7D-B3F2-148ECD2F3C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140</c:v>
                </c:pt>
                <c:pt idx="5">
                  <c:v>694</c:v>
                </c:pt>
                <c:pt idx="8">
                  <c:v>1098</c:v>
                </c:pt>
                <c:pt idx="11">
                  <c:v>1277</c:v>
                </c:pt>
                <c:pt idx="14">
                  <c:v>1208</c:v>
                </c:pt>
              </c:numCache>
            </c:numRef>
          </c:val>
          <c:extLst>
            <c:ext xmlns:c16="http://schemas.microsoft.com/office/drawing/2014/chart" uri="{C3380CC4-5D6E-409C-BE32-E72D297353CC}">
              <c16:uniqueId val="{00000001-2ACC-4B7D-B3F2-148ECD2F3C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11881</c:v>
                </c:pt>
                <c:pt idx="5">
                  <c:v>12944</c:v>
                </c:pt>
                <c:pt idx="8">
                  <c:v>12981</c:v>
                </c:pt>
                <c:pt idx="11">
                  <c:v>13044</c:v>
                </c:pt>
                <c:pt idx="14">
                  <c:v>13872</c:v>
                </c:pt>
              </c:numCache>
            </c:numRef>
          </c:val>
          <c:extLst>
            <c:ext xmlns:c16="http://schemas.microsoft.com/office/drawing/2014/chart" uri="{C3380CC4-5D6E-409C-BE32-E72D297353CC}">
              <c16:uniqueId val="{00000002-2ACC-4B7D-B3F2-148ECD2F3C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CC-4B7D-B3F2-148ECD2F3C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CC-4B7D-B3F2-148ECD2F3C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CC-4B7D-B3F2-148ECD2F3C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3395</c:v>
                </c:pt>
                <c:pt idx="3">
                  <c:v>3298</c:v>
                </c:pt>
                <c:pt idx="6">
                  <c:v>3196</c:v>
                </c:pt>
                <c:pt idx="9">
                  <c:v>2643</c:v>
                </c:pt>
                <c:pt idx="12">
                  <c:v>2766</c:v>
                </c:pt>
              </c:numCache>
            </c:numRef>
          </c:val>
          <c:extLst>
            <c:ext xmlns:c16="http://schemas.microsoft.com/office/drawing/2014/chart" uri="{C3380CC4-5D6E-409C-BE32-E72D297353CC}">
              <c16:uniqueId val="{00000006-2ACC-4B7D-B3F2-148ECD2F3C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645</c:v>
                </c:pt>
                <c:pt idx="3">
                  <c:v>883</c:v>
                </c:pt>
                <c:pt idx="6">
                  <c:v>732</c:v>
                </c:pt>
                <c:pt idx="9">
                  <c:v>1746</c:v>
                </c:pt>
                <c:pt idx="12">
                  <c:v>3970</c:v>
                </c:pt>
              </c:numCache>
            </c:numRef>
          </c:val>
          <c:extLst>
            <c:ext xmlns:c16="http://schemas.microsoft.com/office/drawing/2014/chart" uri="{C3380CC4-5D6E-409C-BE32-E72D297353CC}">
              <c16:uniqueId val="{00000007-2ACC-4B7D-B3F2-148ECD2F3C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7903</c:v>
                </c:pt>
                <c:pt idx="3">
                  <c:v>6841</c:v>
                </c:pt>
                <c:pt idx="6">
                  <c:v>7097</c:v>
                </c:pt>
                <c:pt idx="9">
                  <c:v>8458</c:v>
                </c:pt>
                <c:pt idx="12">
                  <c:v>7349</c:v>
                </c:pt>
              </c:numCache>
            </c:numRef>
          </c:val>
          <c:extLst>
            <c:ext xmlns:c16="http://schemas.microsoft.com/office/drawing/2014/chart" uri="{C3380CC4-5D6E-409C-BE32-E72D297353CC}">
              <c16:uniqueId val="{00000008-2ACC-4B7D-B3F2-148ECD2F3C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51</c:v>
                </c:pt>
                <c:pt idx="3">
                  <c:v>52</c:v>
                </c:pt>
                <c:pt idx="6">
                  <c:v>65</c:v>
                </c:pt>
                <c:pt idx="9">
                  <c:v>65</c:v>
                </c:pt>
                <c:pt idx="12">
                  <c:v>54</c:v>
                </c:pt>
              </c:numCache>
            </c:numRef>
          </c:val>
          <c:extLst>
            <c:ext xmlns:c16="http://schemas.microsoft.com/office/drawing/2014/chart" uri="{C3380CC4-5D6E-409C-BE32-E72D297353CC}">
              <c16:uniqueId val="{00000009-2ACC-4B7D-B3F2-148ECD2F3C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35488</c:v>
                </c:pt>
                <c:pt idx="3">
                  <c:v>38334</c:v>
                </c:pt>
                <c:pt idx="6">
                  <c:v>41989</c:v>
                </c:pt>
                <c:pt idx="9">
                  <c:v>42782</c:v>
                </c:pt>
                <c:pt idx="12">
                  <c:v>41217</c:v>
                </c:pt>
              </c:numCache>
            </c:numRef>
          </c:val>
          <c:extLst>
            <c:ext xmlns:c16="http://schemas.microsoft.com/office/drawing/2014/chart" uri="{C3380CC4-5D6E-409C-BE32-E72D297353CC}">
              <c16:uniqueId val="{0000000A-2ACC-4B7D-B3F2-148ECD2F3C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752</c:v>
                </c:pt>
                <c:pt idx="2">
                  <c:v>#N/A</c:v>
                </c:pt>
                <c:pt idx="3">
                  <c:v>#N/A</c:v>
                </c:pt>
                <c:pt idx="4">
                  <c:v>281</c:v>
                </c:pt>
                <c:pt idx="5">
                  <c:v>#N/A</c:v>
                </c:pt>
                <c:pt idx="6">
                  <c:v>#N/A</c:v>
                </c:pt>
                <c:pt idx="7">
                  <c:v>2131</c:v>
                </c:pt>
                <c:pt idx="8">
                  <c:v>#N/A</c:v>
                </c:pt>
                <c:pt idx="9">
                  <c:v>#N/A</c:v>
                </c:pt>
                <c:pt idx="10">
                  <c:v>3386</c:v>
                </c:pt>
                <c:pt idx="11">
                  <c:v>#N/A</c:v>
                </c:pt>
                <c:pt idx="12">
                  <c:v>#N/A</c:v>
                </c:pt>
                <c:pt idx="13">
                  <c:v>3273</c:v>
                </c:pt>
                <c:pt idx="14">
                  <c:v>#N/A</c:v>
                </c:pt>
              </c:numCache>
            </c:numRef>
          </c:val>
          <c:smooth val="0"/>
          <c:extLst>
            <c:ext xmlns:c16="http://schemas.microsoft.com/office/drawing/2014/chart" uri="{C3380CC4-5D6E-409C-BE32-E72D297353CC}">
              <c16:uniqueId val="{0000000B-2ACC-4B7D-B3F2-148ECD2F3C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9125</c:v>
                </c:pt>
                <c:pt idx="1">
                  <c:v>9557</c:v>
                </c:pt>
                <c:pt idx="2">
                  <c:v>10000</c:v>
                </c:pt>
              </c:numCache>
            </c:numRef>
          </c:val>
          <c:extLst>
            <c:ext xmlns:c16="http://schemas.microsoft.com/office/drawing/2014/chart" uri="{C3380CC4-5D6E-409C-BE32-E72D297353CC}">
              <c16:uniqueId val="{00000000-3E43-4CF2-9D19-858A01A505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772</c:v>
                </c:pt>
                <c:pt idx="1">
                  <c:v>753</c:v>
                </c:pt>
                <c:pt idx="2">
                  <c:v>733</c:v>
                </c:pt>
              </c:numCache>
            </c:numRef>
          </c:val>
          <c:extLst>
            <c:ext xmlns:c16="http://schemas.microsoft.com/office/drawing/2014/chart" uri="{C3380CC4-5D6E-409C-BE32-E72D297353CC}">
              <c16:uniqueId val="{00000001-3E43-4CF2-9D19-858A01A505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5014</c:v>
                </c:pt>
                <c:pt idx="1">
                  <c:v>4563</c:v>
                </c:pt>
                <c:pt idx="2">
                  <c:v>4880</c:v>
                </c:pt>
              </c:numCache>
            </c:numRef>
          </c:val>
          <c:extLst>
            <c:ext xmlns:c16="http://schemas.microsoft.com/office/drawing/2014/chart" uri="{C3380CC4-5D6E-409C-BE32-E72D297353CC}">
              <c16:uniqueId val="{00000002-3E43-4CF2-9D19-858A01A505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「元利償還金」について、教育施設施設整備事業等の建設事業を実施しており、令和元年度以降増加している。「実質公債費比率の分子」についても、同様に増加している。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今後も教育施設整備事業等を実施していくことに加え、宇城広域連合の廃棄物処理施設事業や下水道事業の雨水対策に係る施設の公債費負担も重なることから、「実質公債比率の分子」の悪化が懸念される。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事業の峻別及び平準化を行い、当該比率を急激に悪化させないように努めていく。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「一般会計等に係る地方債の現在高」は、教育施設等整備事業等の影響により、平成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年度以降増加していたが、地方債抑制に努めた結果、令和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年度は前年度と比較して減少した。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「公営企業債等繰入見込額」は、下水道事業における分流式下水道等に要する経費の繰出基準割合の減少を主な要因として、前年度と比較して減少した。</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一方、充当可能財源等は、「基準財政需要額算入見込額」が、地方債現在高の減少に伴い交付税算入見込額が減少したことにより、前年度と比較して減少した。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により、「将来負担比率の分子」は前年度と比較して減少したが、今後も教育施設等整備事業を実施していく予定であるが、交付税算入率が有利な旧合併特例事業債に限りがあり、「将来負担比率の分子」の悪化が懸念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熊本県宇城市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普通交付税の合併算定替えによる特例措置の適用期間終了を見据え、平成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年度まで順調に積み増してきた財政調整基金について、平成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年度は熊本地震に対応するため、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百万円取崩したことにより年度末残高は大幅に減少したが、平成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年度以降は基金の取崩しに依存することなく財政運営を行ってきたところである。令和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年度においては、新型コロナウイルス感染症に対応するため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百万円の歳計剰余金等の積み立てを行い、また、その他の基金についても、それぞれの目的に応じて必要な積立及び取崩しを行ったことから、基金全体として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国営緊急農地再整備事業基金において、当該事業最終年度の令和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年度に県に対して事業負担金役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百万円に支払いが発生するため、令和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百万円を積み立てる予定とする等、その他特定目的基金は増加を見込んでいる。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しかし、財政調整基金については、普通交付税の段階的縮減（令和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年度に一本算定）のみならず、防災拠点センター建設や小中学校施設の建替え等に係るの元金償還開始、また、令和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旧合併特例事業債の発行限度額に到達する予定であり、今後の建設事業は同地方債と比較して充当率と交付税措置が低い地方債での対応を要する等、歳出計画に対する歳入不足が見込まれるため、これまで積み増してきた財政調整基金を計画的に取崩す予定としているため、基金全体としては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市の振興及び地域活性化事業の費用に充てる。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ふるさと応援寄附基金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本市を応援しようとする個人又は団体から寄附金を募り、各種事業に要する経費に充てる。</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社会福祉基金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高齢者、障がい者及び児童の福祉の向上並びにこれらの者の快適な生活環境の形成等に要する経費の財源に充てる。</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国営緊急農地再整備事業基金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国営緊急農地再編整備事業に係る負担金の支払い等の財源に充てる。</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奨学基金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福祉の増進と郷土社会に有用な人材を育成するために要する経費に充てる。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上記のうち、主なものは次のとおり。</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「地域振興基金」で管理していたふるさと応援寄附基金を新たに設置した「ふるさと応援寄附基金」に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百万円組み替えたこと等により、前年度から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ふるさと応援寄附基金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百万円積立を行い、新型コロナ収束祈願花火プロジェクト事業等で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百万円取崩しを行い、「地域振興基金」から「ふるさと応援寄附基金」に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百万円組み替えたことにより、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百万円（前年度残高なし）増加した。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国営緊急農地再整備事業基金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百万円積立て（前年度残高なし）を行った。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中期財政計画（令和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年度）において、それぞれの目的に応じて積立てと取崩しを行い、令和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年度末残高はその他特定目的基金残高を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6,555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百万円と見込んでいる。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年度は歳計剰余金等を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中長期財政計画（令和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年度）において、歳出計画に対する歳入不足が見込まれていることから、計画的に取り崩す予定とし、令和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過去の熊本地震等の大規模災害などの緊急突発的な財政需要や予期せぬ収入の減少に備えておく必要があるため、持続可能な財政基盤の一部として、標準財政規模の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百万円は最低限保有しておくべき額として位置付けている。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災害対策債及び過疎対策事業債に係る元利償還金に充てるため、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災害対策債で毎年度約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年度まで取崩し、また、過疎対策事業債で毎年度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年度まで取崩し、市債の償還に充てることで後年度の財政負担軽減を行う予定としており、基金は減少する見込みである。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7A2E2C8-EA0E-4405-8B70-FA85A732F4EE}"/>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F5F4AB5-4114-4870-BF07-2C5C944EB9E4}"/>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F1F0A6F-3791-4A6F-B95E-C5B30D48496F}"/>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2A7DE3E-532B-4A23-BE43-AAF61BCA4011}"/>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E18291A-1C5A-4A07-AFCC-92A4566C79F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0E6FD2F-5C4C-4A23-AB8D-CCCCC2159206}"/>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3DF99CB-290D-495F-A0C3-08952919D1A5}"/>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120B1D9-D031-4FB1-B07B-8A50CF147C8B}"/>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FA6DF42-4500-42DF-8276-950FB9A112FB}"/>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DBE03EE-0BC7-48AD-BBBC-A1BB66EB365D}"/>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57,562
56,882
188.67
35,905,918
34,225,716
1,033,410
18,122,209
41,216,887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21623EE-5D5D-43DE-AF20-88DC59C3E4D2}"/>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7E6FFF5-4559-4248-BDF3-C835BFB043A1}"/>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44DFD7F-BD66-46CF-9AC8-F2575D0E9FB6}"/>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EEB78BF-900C-4F4B-A287-824F995126DF}"/>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A4BF3A0-C844-46B3-815A-088877DEEB69}"/>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3A3F9CC-3599-401E-9E42-959DFB914F3D}"/>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B11F6F6-E38D-4591-A108-6DC39F981ACF}"/>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B7D42F6-C5DC-43D6-A33F-65E98C9D7E47}"/>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0615EF2-3296-4757-BA7F-6E0B046D1D5B}"/>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4590853-7E21-4DF4-BCBA-84EFA684CBAE}"/>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ABD0AE8-56D8-49ED-AD29-54C8053F4758}"/>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0532F9C-1A1F-4D35-845B-F8773D770616}"/>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019E827-5A00-433E-9851-4D6F3FA1C9E8}"/>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72FDA4B-45A8-4FFF-8E8F-DBA9AA30A8DA}"/>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95DA0C0-5915-4049-972F-92211F7B638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698C0F6-AD4D-4DD4-9020-74EDC36C1579}"/>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5755D43-1FC5-4EC2-86E4-B694DA772749}"/>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54F965A-2491-4F77-977D-484F4130DA65}"/>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DE62CC5-CB6F-4840-BC23-E34B31B80155}"/>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18EE620-5369-40B1-9721-2C259C9F0512}"/>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304BF26-EC82-4E38-860D-3EC84626A189}"/>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1DCB323-BF1E-4D63-9E06-A1E7FE275A28}"/>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7DD912A-68B1-4FB3-A0EA-C0C68A5A6C41}"/>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3F9E69A-8FD5-437B-A97A-09B86C8929E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25F50B4-43C1-4AAF-B8D5-F65024323A41}"/>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ABA772E-C10D-4C61-A526-DFD75EBC0F71}"/>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78D14EB-3DB8-45AC-ABDF-94DA0E87F879}"/>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7B7B366-0810-459B-BA6F-C9950B283912}"/>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F34647F-E1F8-459D-AC53-31A90AF8DFAB}"/>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3358D90-7CDB-4FDB-BA4D-E310D4A091D2}"/>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EB51C14-B821-4EE5-B85A-65A5981F29AB}"/>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637AF06-2D02-4536-B01E-C2F135898A4F}"/>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200E2D9-3239-4CE8-83EB-EFB00C6E62B4}"/>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D3B1C7E-2AF5-4D8A-AF89-527D7CEF7DF6}"/>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0B624B4-AD27-4A1E-B181-3DA3AFDA8F64}"/>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4679617-D890-4366-B0D9-1902ED768CDA}"/>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368B2D6-AFD6-4C08-81E1-8724FEF4CCBD}"/>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ポイント減少し、全国・類似団体平均を下回っているが、県平均は上回っている。</a:t>
          </a:r>
        </a:p>
        <a:p>
          <a:r>
            <a:rPr kumimoji="1" lang="ja-JP" altLang="en-US" sz="1300">
              <a:latin typeface="ＭＳ Ｐゴシック" panose="020B0600070205080204" pitchFamily="50" charset="-128"/>
              <a:ea typeface="ＭＳ Ｐゴシック" panose="020B0600070205080204" pitchFamily="50" charset="-128"/>
            </a:rPr>
            <a:t>　前年度と比較して、基準財政需要額（＋</a:t>
          </a:r>
          <a:r>
            <a:rPr kumimoji="1" lang="en-US" altLang="ja-JP" sz="1300">
              <a:latin typeface="ＭＳ Ｐゴシック" panose="020B0600070205080204" pitchFamily="50" charset="-128"/>
              <a:ea typeface="ＭＳ Ｐゴシック" panose="020B0600070205080204" pitchFamily="50" charset="-128"/>
            </a:rPr>
            <a:t>137,484</a:t>
          </a:r>
          <a:r>
            <a:rPr kumimoji="1" lang="ja-JP" altLang="en-US" sz="1300">
              <a:latin typeface="ＭＳ Ｐゴシック" panose="020B0600070205080204" pitchFamily="50" charset="-128"/>
              <a:ea typeface="ＭＳ Ｐゴシック" panose="020B0600070205080204" pitchFamily="50" charset="-128"/>
            </a:rPr>
            <a:t>千円）と基準財政収入額（＋</a:t>
          </a:r>
          <a:r>
            <a:rPr kumimoji="1" lang="en-US" altLang="ja-JP" sz="1300">
              <a:latin typeface="ＭＳ Ｐゴシック" panose="020B0600070205080204" pitchFamily="50" charset="-128"/>
              <a:ea typeface="ＭＳ Ｐゴシック" panose="020B0600070205080204" pitchFamily="50" charset="-128"/>
            </a:rPr>
            <a:t>331,218</a:t>
          </a:r>
          <a:r>
            <a:rPr kumimoji="1" lang="ja-JP" altLang="en-US" sz="1300">
              <a:latin typeface="ＭＳ Ｐゴシック" panose="020B0600070205080204" pitchFamily="50" charset="-128"/>
              <a:ea typeface="ＭＳ Ｐゴシック" panose="020B0600070205080204" pitchFamily="50" charset="-128"/>
            </a:rPr>
            <a:t>千円）ともに増加し、単年度財政力指数は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0.41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）の財政力指数も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となった。歳入総額に占める地方税の割合は</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％と低く、地方交付税に依存している状況。</a:t>
          </a:r>
        </a:p>
        <a:p>
          <a:r>
            <a:rPr kumimoji="1" lang="ja-JP" altLang="en-US" sz="1300">
              <a:latin typeface="ＭＳ Ｐゴシック" panose="020B0600070205080204" pitchFamily="50" charset="-128"/>
              <a:ea typeface="ＭＳ Ｐゴシック" panose="020B0600070205080204" pitchFamily="50" charset="-128"/>
            </a:rPr>
            <a:t>　今後は、企業誘致や地場産業の育成を行い税源の涵養を図るとともに、市税の徴収率向上による歳入確保にも努めていく。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CFB8ED8-A995-4946-A5A8-282BB923BA59}"/>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14C7B08-C880-4D44-A467-8FFF56702E11}"/>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DCF1CC88-DA85-45B1-A3B1-F4F05B584C05}"/>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6DFD4F03-9A2F-4830-B63E-E7D275295E0E}"/>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B6B6013-331D-4B5C-B99A-F2EF9906E536}"/>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CB7B2E73-AA76-4A4B-961E-42B6BB4976AB}"/>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E74880F6-039D-40A7-A799-796A63CA98D7}"/>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AE6BD0DF-B8D6-40DE-8F19-BE6CA7561FDE}"/>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D0657ADF-7867-4F90-B5F1-40ADB4BAFA8A}"/>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6B6B2DE2-A355-4B66-A103-0BF068F8733B}"/>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CAA26FBC-3012-4E63-93D7-6229E22F0C4B}"/>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74700525-8EC3-4158-A03F-A40696BF227B}"/>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B9B233C9-1FE0-479D-94A7-E338E29DF049}"/>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EEC7F391-32B7-4163-9869-36B18ED271CD}"/>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506AD141-33E7-41A8-B724-2943C7B9C596}"/>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69BD41EE-7C7F-46DB-9EF5-44726658F059}"/>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BCA2D8B0-2FAA-4431-A0E4-FE086E93E554}"/>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859BA74-C351-4B42-B3C1-D6136D859F9A}"/>
            </a:ext>
          </a:extLst>
        </xdr:cNvPr>
        <xdr:cNvCxnSpPr/>
      </xdr:nvCxnSpPr>
      <xdr:spPr>
        <a:xfrm flipV="1">
          <a:off x="4514850" y="6192883"/>
          <a:ext cx="0" cy="1348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6A6FE320-FBFA-4EF4-8529-29357B4E329F}"/>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19FA5161-B3E7-4EEA-B183-62289AEEF4E0}"/>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5674A008-C7A3-4E80-9970-AF26E2B4A29E}"/>
            </a:ext>
          </a:extLst>
        </xdr:cNvPr>
        <xdr:cNvSpPr txBox="1"/>
      </xdr:nvSpPr>
      <xdr:spPr>
        <a:xfrm>
          <a:off x="4584700" y="594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12009B50-8177-4443-B452-9AC898438397}"/>
            </a:ext>
          </a:extLst>
        </xdr:cNvPr>
        <xdr:cNvCxnSpPr/>
      </xdr:nvCxnSpPr>
      <xdr:spPr>
        <a:xfrm>
          <a:off x="4425950" y="61928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9A829ED2-9822-43A3-80C5-5E047DA5D84F}"/>
            </a:ext>
          </a:extLst>
        </xdr:cNvPr>
        <xdr:cNvCxnSpPr/>
      </xdr:nvCxnSpPr>
      <xdr:spPr>
        <a:xfrm>
          <a:off x="3752850" y="6966675"/>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B062A96E-38AE-43A3-994C-7E406F772E01}"/>
            </a:ext>
          </a:extLst>
        </xdr:cNvPr>
        <xdr:cNvSpPr txBox="1"/>
      </xdr:nvSpPr>
      <xdr:spPr>
        <a:xfrm>
          <a:off x="4584700" y="6630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8E8E8FE-DEAC-4E08-A005-D8E885EE31A9}"/>
            </a:ext>
          </a:extLst>
        </xdr:cNvPr>
        <xdr:cNvSpPr/>
      </xdr:nvSpPr>
      <xdr:spPr>
        <a:xfrm>
          <a:off x="44640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77A58C60-8C7C-4F35-9D2C-D5E8382E8B69}"/>
            </a:ext>
          </a:extLst>
        </xdr:cNvPr>
        <xdr:cNvCxnSpPr/>
      </xdr:nvCxnSpPr>
      <xdr:spPr>
        <a:xfrm>
          <a:off x="2940050" y="696667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FED9D629-0D23-476B-9215-D1BE6625FBAB}"/>
            </a:ext>
          </a:extLst>
        </xdr:cNvPr>
        <xdr:cNvSpPr/>
      </xdr:nvSpPr>
      <xdr:spPr>
        <a:xfrm>
          <a:off x="3702050" y="68162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7EBC89A9-B7B5-48D7-AEE7-E107B8E9FD41}"/>
            </a:ext>
          </a:extLst>
        </xdr:cNvPr>
        <xdr:cNvSpPr txBox="1"/>
      </xdr:nvSpPr>
      <xdr:spPr>
        <a:xfrm>
          <a:off x="3409950" y="6588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25DDF579-C759-4B8A-A989-E6515A745361}"/>
            </a:ext>
          </a:extLst>
        </xdr:cNvPr>
        <xdr:cNvCxnSpPr/>
      </xdr:nvCxnSpPr>
      <xdr:spPr>
        <a:xfrm>
          <a:off x="2127250" y="696667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C007F1FB-C94D-4600-85AB-44A4FC931BD9}"/>
            </a:ext>
          </a:extLst>
        </xdr:cNvPr>
        <xdr:cNvSpPr/>
      </xdr:nvSpPr>
      <xdr:spPr>
        <a:xfrm>
          <a:off x="2889250" y="65136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6E62D6DF-AA96-4743-86A8-03180E93BFE2}"/>
            </a:ext>
          </a:extLst>
        </xdr:cNvPr>
        <xdr:cNvSpPr txBox="1"/>
      </xdr:nvSpPr>
      <xdr:spPr>
        <a:xfrm>
          <a:off x="2597150" y="628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58F64D12-17E6-4CC2-9D1D-E161BE9F2109}"/>
            </a:ext>
          </a:extLst>
        </xdr:cNvPr>
        <xdr:cNvCxnSpPr/>
      </xdr:nvCxnSpPr>
      <xdr:spPr>
        <a:xfrm flipV="1">
          <a:off x="1333500" y="6966675"/>
          <a:ext cx="7937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645506DC-2D5F-45B8-9AEB-A4A4BEBBFE0D}"/>
            </a:ext>
          </a:extLst>
        </xdr:cNvPr>
        <xdr:cNvSpPr/>
      </xdr:nvSpPr>
      <xdr:spPr>
        <a:xfrm>
          <a:off x="2095500" y="6544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ADF002C3-5C01-4A38-B045-235C2CC9C9C8}"/>
            </a:ext>
          </a:extLst>
        </xdr:cNvPr>
        <xdr:cNvSpPr txBox="1"/>
      </xdr:nvSpPr>
      <xdr:spPr>
        <a:xfrm>
          <a:off x="178435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DFC3814F-7812-4301-821C-C4AA37E53BB5}"/>
            </a:ext>
          </a:extLst>
        </xdr:cNvPr>
        <xdr:cNvSpPr/>
      </xdr:nvSpPr>
      <xdr:spPr>
        <a:xfrm>
          <a:off x="1282700" y="65787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D426D218-844D-4D10-89AD-1A17C6F17712}"/>
            </a:ext>
          </a:extLst>
        </xdr:cNvPr>
        <xdr:cNvSpPr txBox="1"/>
      </xdr:nvSpPr>
      <xdr:spPr>
        <a:xfrm>
          <a:off x="971550" y="635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9430F09-1507-4025-8468-03C1F2F7FD5F}"/>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06BD697-740A-4C7F-9EE8-300ECBF5045D}"/>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B943DA55-D510-4929-9910-3966CC124FC9}"/>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50F5548-CEED-4026-A70C-8B7371B5533C}"/>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909B4A28-3892-4FAE-A24A-4AAE2DEFBB4F}"/>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6220ADD7-CCB4-42B2-B4D1-C2208D0A7B34}"/>
            </a:ext>
          </a:extLst>
        </xdr:cNvPr>
        <xdr:cNvSpPr/>
      </xdr:nvSpPr>
      <xdr:spPr>
        <a:xfrm>
          <a:off x="44640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a:extLst>
            <a:ext uri="{FF2B5EF4-FFF2-40B4-BE49-F238E27FC236}">
              <a16:creationId xmlns:a16="http://schemas.microsoft.com/office/drawing/2014/main" id="{4807788E-F1E6-4F23-BADE-4370E545133C}"/>
            </a:ext>
          </a:extLst>
        </xdr:cNvPr>
        <xdr:cNvSpPr txBox="1"/>
      </xdr:nvSpPr>
      <xdr:spPr>
        <a:xfrm>
          <a:off x="4584700" y="692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D528D298-54F4-480E-8651-9C42C3550F45}"/>
            </a:ext>
          </a:extLst>
        </xdr:cNvPr>
        <xdr:cNvSpPr/>
      </xdr:nvSpPr>
      <xdr:spPr>
        <a:xfrm>
          <a:off x="3702050" y="6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a:extLst>
            <a:ext uri="{FF2B5EF4-FFF2-40B4-BE49-F238E27FC236}">
              <a16:creationId xmlns:a16="http://schemas.microsoft.com/office/drawing/2014/main" id="{D926E8B7-51DC-4519-91A3-29D573834DB6}"/>
            </a:ext>
          </a:extLst>
        </xdr:cNvPr>
        <xdr:cNvSpPr txBox="1"/>
      </xdr:nvSpPr>
      <xdr:spPr>
        <a:xfrm>
          <a:off x="3409950" y="700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687E8196-8343-4BD9-B267-1E3044B85CD8}"/>
            </a:ext>
          </a:extLst>
        </xdr:cNvPr>
        <xdr:cNvSpPr/>
      </xdr:nvSpPr>
      <xdr:spPr>
        <a:xfrm>
          <a:off x="2889250" y="6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a:extLst>
            <a:ext uri="{FF2B5EF4-FFF2-40B4-BE49-F238E27FC236}">
              <a16:creationId xmlns:a16="http://schemas.microsoft.com/office/drawing/2014/main" id="{85336A83-DC3C-4111-A3FC-1DDCEC070630}"/>
            </a:ext>
          </a:extLst>
        </xdr:cNvPr>
        <xdr:cNvSpPr txBox="1"/>
      </xdr:nvSpPr>
      <xdr:spPr>
        <a:xfrm>
          <a:off x="259715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C1C47461-7308-458C-BA45-8BBC67D26588}"/>
            </a:ext>
          </a:extLst>
        </xdr:cNvPr>
        <xdr:cNvSpPr/>
      </xdr:nvSpPr>
      <xdr:spPr>
        <a:xfrm>
          <a:off x="2095500" y="6915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97" name="テキスト ボックス 96">
          <a:extLst>
            <a:ext uri="{FF2B5EF4-FFF2-40B4-BE49-F238E27FC236}">
              <a16:creationId xmlns:a16="http://schemas.microsoft.com/office/drawing/2014/main" id="{E27096D8-F217-4DD5-B53E-D13B59F002CF}"/>
            </a:ext>
          </a:extLst>
        </xdr:cNvPr>
        <xdr:cNvSpPr txBox="1"/>
      </xdr:nvSpPr>
      <xdr:spPr>
        <a:xfrm>
          <a:off x="178435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C8779F5A-5C62-43B7-8DB4-DFB8886DBF97}"/>
            </a:ext>
          </a:extLst>
        </xdr:cNvPr>
        <xdr:cNvSpPr/>
      </xdr:nvSpPr>
      <xdr:spPr>
        <a:xfrm>
          <a:off x="1282700" y="69503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a:extLst>
            <a:ext uri="{FF2B5EF4-FFF2-40B4-BE49-F238E27FC236}">
              <a16:creationId xmlns:a16="http://schemas.microsoft.com/office/drawing/2014/main" id="{039810A5-C268-4432-A129-3E9F441D4908}"/>
            </a:ext>
          </a:extLst>
        </xdr:cNvPr>
        <xdr:cNvSpPr txBox="1"/>
      </xdr:nvSpPr>
      <xdr:spPr>
        <a:xfrm>
          <a:off x="9715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1561D9B6-45EB-496E-8597-40072BD4553B}"/>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BE5D926-CAB3-4069-9BE6-C07D07A47186}"/>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53BC04AA-B765-4630-B825-DC89082F8E4C}"/>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7D5D8967-458C-436D-A4AD-1FB3145692E9}"/>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38B84B5B-0CF8-43EC-B211-64F4907F80DC}"/>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ABAE5B07-5535-46D7-973B-B4EB1564A6C1}"/>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DE2EC842-7275-4AC2-8017-A38F86B27D98}"/>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8BF19EDA-936F-45CD-BFC7-6FC972881319}"/>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136005B-79F3-4FE3-B94A-3A4E0EC1AE9B}"/>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DB1A1902-C4FF-4AE0-950E-092DA2A7A7C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AB0BB2AA-C042-473D-BF13-E0865AE750C7}"/>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FC47D03E-A675-49A3-951D-21C49CB3F42F}"/>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28849017-ADF1-450E-90CF-AC31EB26AE83}"/>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ポイント上昇し、全国・県・類似団体の平均を上回っており、比較団体よりもやや財政構造の弾力性がない状況である。</a:t>
          </a:r>
        </a:p>
        <a:p>
          <a:r>
            <a:rPr kumimoji="1" lang="ja-JP" altLang="en-US" sz="1300">
              <a:latin typeface="ＭＳ Ｐゴシック" panose="020B0600070205080204" pitchFamily="50" charset="-128"/>
              <a:ea typeface="ＭＳ Ｐゴシック" panose="020B0600070205080204" pitchFamily="50" charset="-128"/>
            </a:rPr>
            <a:t>　主な要因は、物件費等の経常経費充当一般財源（分子）が増加（対前年度比＋</a:t>
          </a:r>
          <a:r>
            <a:rPr kumimoji="1" lang="en-US" altLang="ja-JP" sz="1300">
              <a:latin typeface="ＭＳ Ｐゴシック" panose="020B0600070205080204" pitchFamily="50" charset="-128"/>
              <a:ea typeface="ＭＳ Ｐゴシック" panose="020B0600070205080204" pitchFamily="50" charset="-128"/>
            </a:rPr>
            <a:t>315,591</a:t>
          </a:r>
          <a:r>
            <a:rPr kumimoji="1" lang="ja-JP" altLang="en-US" sz="1300">
              <a:latin typeface="ＭＳ Ｐゴシック" panose="020B0600070205080204" pitchFamily="50" charset="-128"/>
              <a:ea typeface="ＭＳ Ｐゴシック" panose="020B0600070205080204" pitchFamily="50" charset="-128"/>
            </a:rPr>
            <a:t>千円）し、臨時財政対策債等の経常一般財源等（分母）が減少（対前年度比▲</a:t>
          </a:r>
          <a:r>
            <a:rPr kumimoji="1" lang="en-US" altLang="ja-JP" sz="1300">
              <a:latin typeface="ＭＳ Ｐゴシック" panose="020B0600070205080204" pitchFamily="50" charset="-128"/>
              <a:ea typeface="ＭＳ Ｐゴシック" panose="020B0600070205080204" pitchFamily="50" charset="-128"/>
            </a:rPr>
            <a:t>273,963</a:t>
          </a:r>
          <a:r>
            <a:rPr kumimoji="1" lang="ja-JP" altLang="en-US" sz="1300">
              <a:latin typeface="ＭＳ Ｐゴシック" panose="020B0600070205080204" pitchFamily="50" charset="-128"/>
              <a:ea typeface="ＭＳ Ｐゴシック" panose="020B0600070205080204" pitchFamily="50" charset="-128"/>
            </a:rPr>
            <a:t>千円）したためである。</a:t>
          </a:r>
        </a:p>
        <a:p>
          <a:r>
            <a:rPr kumimoji="1" lang="ja-JP" altLang="en-US" sz="1300">
              <a:latin typeface="ＭＳ Ｐゴシック" panose="020B0600070205080204" pitchFamily="50" charset="-128"/>
              <a:ea typeface="ＭＳ Ｐゴシック" panose="020B0600070205080204" pitchFamily="50" charset="-128"/>
            </a:rPr>
            <a:t>　社会保障関連経費の増加が見込まれるため、引き続き自主財源の確保と歳出の更なる削減を行い、財政構造の硬直化抑制に努めていく。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EA4BF1AD-52C4-487E-8963-B456646A352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A277E498-2A16-4CF5-B228-E5875991CAF3}"/>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F811273D-DF89-423D-89D7-8AE45D656AE1}"/>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38E0182F-24ED-4D34-B4F6-E970CBE4DAAD}"/>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2276CA47-949F-4EBF-88E6-30E702003DCC}"/>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C0E5C361-35F2-4790-9BF9-F0A0C4ACC35E}"/>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DB888C45-D09E-49B4-8625-DBA8C079B7EC}"/>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58839837-A06B-4BCD-90F4-46D6A832B4FA}"/>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B21EB056-D90E-4A61-AA05-606B910463DA}"/>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A0268B31-B11B-4992-9AAC-133E26A7C417}"/>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3ADEDE97-846F-4E88-A381-F1404BD2E6ED}"/>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D6E623B9-A4AC-4842-8349-7AD4F183DEB4}"/>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659A7A-47D8-47AB-8939-D00C3F04C86D}"/>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5DF7DDAA-5EC4-4621-9D3A-1331E536C348}"/>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DCBCF8F8-33DE-433E-A5FE-19465CDFF3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62789ED2-D4C9-42BB-84CF-C6AA7E7A4778}"/>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4C72AE38-BEE1-4701-8247-5FC83CE192FA}"/>
            </a:ext>
          </a:extLst>
        </xdr:cNvPr>
        <xdr:cNvCxnSpPr/>
      </xdr:nvCxnSpPr>
      <xdr:spPr>
        <a:xfrm flipV="1">
          <a:off x="4514850" y="993478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35622BBB-D6F2-4068-9D9F-31AA616906E2}"/>
            </a:ext>
          </a:extLst>
        </xdr:cNvPr>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5F32F57C-D165-4E21-9AF9-4CC0E0673C01}"/>
            </a:ext>
          </a:extLst>
        </xdr:cNvPr>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27BA00CE-DDBE-4BBF-96FC-E0D12B550E19}"/>
            </a:ext>
          </a:extLst>
        </xdr:cNvPr>
        <xdr:cNvSpPr txBox="1"/>
      </xdr:nvSpPr>
      <xdr:spPr>
        <a:xfrm>
          <a:off x="4584700" y="968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35009FA4-3C3D-46BB-9C01-C5E48B62BA9E}"/>
            </a:ext>
          </a:extLst>
        </xdr:cNvPr>
        <xdr:cNvCxnSpPr/>
      </xdr:nvCxnSpPr>
      <xdr:spPr>
        <a:xfrm>
          <a:off x="4425950" y="99347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64</xdr:row>
      <xdr:rowOff>55456</xdr:rowOff>
    </xdr:to>
    <xdr:cxnSp macro="">
      <xdr:nvCxnSpPr>
        <xdr:cNvPr id="134" name="直線コネクタ 133">
          <a:extLst>
            <a:ext uri="{FF2B5EF4-FFF2-40B4-BE49-F238E27FC236}">
              <a16:creationId xmlns:a16="http://schemas.microsoft.com/office/drawing/2014/main" id="{90323F6B-2FC1-4251-878F-CD19A5B4871E}"/>
            </a:ext>
          </a:extLst>
        </xdr:cNvPr>
        <xdr:cNvCxnSpPr/>
      </xdr:nvCxnSpPr>
      <xdr:spPr>
        <a:xfrm>
          <a:off x="3752850" y="10542693"/>
          <a:ext cx="762000" cy="24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a:extLst>
            <a:ext uri="{FF2B5EF4-FFF2-40B4-BE49-F238E27FC236}">
              <a16:creationId xmlns:a16="http://schemas.microsoft.com/office/drawing/2014/main" id="{F554B7F3-7384-4834-A718-3B7A9E8835B9}"/>
            </a:ext>
          </a:extLst>
        </xdr:cNvPr>
        <xdr:cNvSpPr txBox="1"/>
      </xdr:nvSpPr>
      <xdr:spPr>
        <a:xfrm>
          <a:off x="4584700" y="1049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CA825DD7-E17D-4F65-BA98-60ACC260837D}"/>
            </a:ext>
          </a:extLst>
        </xdr:cNvPr>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64</xdr:row>
      <xdr:rowOff>135890</xdr:rowOff>
    </xdr:to>
    <xdr:cxnSp macro="">
      <xdr:nvCxnSpPr>
        <xdr:cNvPr id="137" name="直線コネクタ 136">
          <a:extLst>
            <a:ext uri="{FF2B5EF4-FFF2-40B4-BE49-F238E27FC236}">
              <a16:creationId xmlns:a16="http://schemas.microsoft.com/office/drawing/2014/main" id="{177C1D04-5986-4DB4-9F37-35E7A991FDC8}"/>
            </a:ext>
          </a:extLst>
        </xdr:cNvPr>
        <xdr:cNvCxnSpPr/>
      </xdr:nvCxnSpPr>
      <xdr:spPr>
        <a:xfrm flipV="1">
          <a:off x="2940050" y="10542693"/>
          <a:ext cx="812800" cy="3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C9045C8D-C90E-4B5D-954A-F1FEB3A2A4D7}"/>
            </a:ext>
          </a:extLst>
        </xdr:cNvPr>
        <xdr:cNvSpPr/>
      </xdr:nvSpPr>
      <xdr:spPr>
        <a:xfrm>
          <a:off x="3702050" y="1039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a:extLst>
            <a:ext uri="{FF2B5EF4-FFF2-40B4-BE49-F238E27FC236}">
              <a16:creationId xmlns:a16="http://schemas.microsoft.com/office/drawing/2014/main" id="{0E11AFFD-08D3-4512-ADF3-A499DABA7789}"/>
            </a:ext>
          </a:extLst>
        </xdr:cNvPr>
        <xdr:cNvSpPr txBox="1"/>
      </xdr:nvSpPr>
      <xdr:spPr>
        <a:xfrm>
          <a:off x="3409950" y="1017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65</xdr:row>
      <xdr:rowOff>52917</xdr:rowOff>
    </xdr:to>
    <xdr:cxnSp macro="">
      <xdr:nvCxnSpPr>
        <xdr:cNvPr id="140" name="直線コネクタ 139">
          <a:extLst>
            <a:ext uri="{FF2B5EF4-FFF2-40B4-BE49-F238E27FC236}">
              <a16:creationId xmlns:a16="http://schemas.microsoft.com/office/drawing/2014/main" id="{257EB498-6485-4B9F-ABBE-EB0B6D913C6B}"/>
            </a:ext>
          </a:extLst>
        </xdr:cNvPr>
        <xdr:cNvCxnSpPr/>
      </xdr:nvCxnSpPr>
      <xdr:spPr>
        <a:xfrm flipV="1">
          <a:off x="2127250" y="10864850"/>
          <a:ext cx="812800" cy="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A5D5E2B1-58A0-4588-A301-ED169BAB80B1}"/>
            </a:ext>
          </a:extLst>
        </xdr:cNvPr>
        <xdr:cNvSpPr/>
      </xdr:nvSpPr>
      <xdr:spPr>
        <a:xfrm>
          <a:off x="28892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8E4566C0-3D31-436E-9FFE-9F7076A5C0F8}"/>
            </a:ext>
          </a:extLst>
        </xdr:cNvPr>
        <xdr:cNvSpPr txBox="1"/>
      </xdr:nvSpPr>
      <xdr:spPr>
        <a:xfrm>
          <a:off x="2597150" y="104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65</xdr:row>
      <xdr:rowOff>60960</xdr:rowOff>
    </xdr:to>
    <xdr:cxnSp macro="">
      <xdr:nvCxnSpPr>
        <xdr:cNvPr id="143" name="直線コネクタ 142">
          <a:extLst>
            <a:ext uri="{FF2B5EF4-FFF2-40B4-BE49-F238E27FC236}">
              <a16:creationId xmlns:a16="http://schemas.microsoft.com/office/drawing/2014/main" id="{E2E8165D-5D50-444D-A4A5-F0C6D3301415}"/>
            </a:ext>
          </a:extLst>
        </xdr:cNvPr>
        <xdr:cNvCxnSpPr/>
      </xdr:nvCxnSpPr>
      <xdr:spPr>
        <a:xfrm flipV="1">
          <a:off x="1333500" y="10949517"/>
          <a:ext cx="79375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D65EA26A-F378-4BCF-8F48-F0CAC035EB0E}"/>
            </a:ext>
          </a:extLst>
        </xdr:cNvPr>
        <xdr:cNvSpPr/>
      </xdr:nvSpPr>
      <xdr:spPr>
        <a:xfrm>
          <a:off x="2095500" y="107293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a:extLst>
            <a:ext uri="{FF2B5EF4-FFF2-40B4-BE49-F238E27FC236}">
              <a16:creationId xmlns:a16="http://schemas.microsoft.com/office/drawing/2014/main" id="{C7F42A9C-5499-4D1D-B355-96845616D498}"/>
            </a:ext>
          </a:extLst>
        </xdr:cNvPr>
        <xdr:cNvSpPr txBox="1"/>
      </xdr:nvSpPr>
      <xdr:spPr>
        <a:xfrm>
          <a:off x="1784350" y="1050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56480043-90C1-4E07-B5EC-976773E2C6FB}"/>
            </a:ext>
          </a:extLst>
        </xdr:cNvPr>
        <xdr:cNvSpPr/>
      </xdr:nvSpPr>
      <xdr:spPr>
        <a:xfrm>
          <a:off x="1282700" y="106811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CB93402-66F9-4823-B755-D773EF5F2E6D}"/>
            </a:ext>
          </a:extLst>
        </xdr:cNvPr>
        <xdr:cNvSpPr txBox="1"/>
      </xdr:nvSpPr>
      <xdr:spPr>
        <a:xfrm>
          <a:off x="971550" y="1045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1CBAA81-F927-4576-9237-DB1D310F8B28}"/>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FF9F61F-9DBD-4BD6-AFE9-09D92DE6114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0FDAE73-454F-491E-B7A3-94E873FA8EBB}"/>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49D1FA0A-6C29-4705-93BB-7FF41C67E7F5}"/>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F30767B1-1272-4AAA-B3A2-050BF1A21793}"/>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3" name="楕円 152">
          <a:extLst>
            <a:ext uri="{FF2B5EF4-FFF2-40B4-BE49-F238E27FC236}">
              <a16:creationId xmlns:a16="http://schemas.microsoft.com/office/drawing/2014/main" id="{1743EDE8-1732-4B49-9C16-AA543D58B9BA}"/>
            </a:ext>
          </a:extLst>
        </xdr:cNvPr>
        <xdr:cNvSpPr/>
      </xdr:nvSpPr>
      <xdr:spPr>
        <a:xfrm>
          <a:off x="4464050" y="10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4" name="財政構造の弾力性該当値テキスト">
          <a:extLst>
            <a:ext uri="{FF2B5EF4-FFF2-40B4-BE49-F238E27FC236}">
              <a16:creationId xmlns:a16="http://schemas.microsoft.com/office/drawing/2014/main" id="{09DD5D71-C5CC-406E-B3B3-87D2590A7608}"/>
            </a:ext>
          </a:extLst>
        </xdr:cNvPr>
        <xdr:cNvSpPr txBox="1"/>
      </xdr:nvSpPr>
      <xdr:spPr>
        <a:xfrm>
          <a:off x="4584700" y="1070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5" name="楕円 154">
          <a:extLst>
            <a:ext uri="{FF2B5EF4-FFF2-40B4-BE49-F238E27FC236}">
              <a16:creationId xmlns:a16="http://schemas.microsoft.com/office/drawing/2014/main" id="{95FC2B23-6CD4-4C45-988C-D7D89EBB770F}"/>
            </a:ext>
          </a:extLst>
        </xdr:cNvPr>
        <xdr:cNvSpPr/>
      </xdr:nvSpPr>
      <xdr:spPr>
        <a:xfrm>
          <a:off x="3702050" y="10491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6" name="テキスト ボックス 155">
          <a:extLst>
            <a:ext uri="{FF2B5EF4-FFF2-40B4-BE49-F238E27FC236}">
              <a16:creationId xmlns:a16="http://schemas.microsoft.com/office/drawing/2014/main" id="{F622DA7F-E1C1-4714-853A-9FC7713D0769}"/>
            </a:ext>
          </a:extLst>
        </xdr:cNvPr>
        <xdr:cNvSpPr txBox="1"/>
      </xdr:nvSpPr>
      <xdr:spPr>
        <a:xfrm>
          <a:off x="3409950" y="1057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7" name="楕円 156">
          <a:extLst>
            <a:ext uri="{FF2B5EF4-FFF2-40B4-BE49-F238E27FC236}">
              <a16:creationId xmlns:a16="http://schemas.microsoft.com/office/drawing/2014/main" id="{2B58428A-F355-4B8A-AA03-C1AA39425166}"/>
            </a:ext>
          </a:extLst>
        </xdr:cNvPr>
        <xdr:cNvSpPr/>
      </xdr:nvSpPr>
      <xdr:spPr>
        <a:xfrm>
          <a:off x="2889250" y="10814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8" name="テキスト ボックス 157">
          <a:extLst>
            <a:ext uri="{FF2B5EF4-FFF2-40B4-BE49-F238E27FC236}">
              <a16:creationId xmlns:a16="http://schemas.microsoft.com/office/drawing/2014/main" id="{283E7BAB-EEE8-45ED-B74A-10C57A20B24F}"/>
            </a:ext>
          </a:extLst>
        </xdr:cNvPr>
        <xdr:cNvSpPr txBox="1"/>
      </xdr:nvSpPr>
      <xdr:spPr>
        <a:xfrm>
          <a:off x="2597150" y="1089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9" name="楕円 158">
          <a:extLst>
            <a:ext uri="{FF2B5EF4-FFF2-40B4-BE49-F238E27FC236}">
              <a16:creationId xmlns:a16="http://schemas.microsoft.com/office/drawing/2014/main" id="{F6BEAF56-5CFF-45C7-8A1F-87A2AFD3286A}"/>
            </a:ext>
          </a:extLst>
        </xdr:cNvPr>
        <xdr:cNvSpPr/>
      </xdr:nvSpPr>
      <xdr:spPr>
        <a:xfrm>
          <a:off x="2095500" y="108987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88494</xdr:rowOff>
    </xdr:from>
    <xdr:ext cx="762000" cy="259045"/>
    <xdr:sp macro="" textlink="">
      <xdr:nvSpPr>
        <xdr:cNvPr id="160" name="テキスト ボックス 159">
          <a:extLst>
            <a:ext uri="{FF2B5EF4-FFF2-40B4-BE49-F238E27FC236}">
              <a16:creationId xmlns:a16="http://schemas.microsoft.com/office/drawing/2014/main" id="{51BB9AE5-126E-4468-857F-DD638D30AE33}"/>
            </a:ext>
          </a:extLst>
        </xdr:cNvPr>
        <xdr:cNvSpPr txBox="1"/>
      </xdr:nvSpPr>
      <xdr:spPr>
        <a:xfrm>
          <a:off x="1784350" y="109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61" name="楕円 160">
          <a:extLst>
            <a:ext uri="{FF2B5EF4-FFF2-40B4-BE49-F238E27FC236}">
              <a16:creationId xmlns:a16="http://schemas.microsoft.com/office/drawing/2014/main" id="{DBD7A1CD-BD9D-455A-AA1F-F1F3AE0C14B7}"/>
            </a:ext>
          </a:extLst>
        </xdr:cNvPr>
        <xdr:cNvSpPr/>
      </xdr:nvSpPr>
      <xdr:spPr>
        <a:xfrm>
          <a:off x="1282700" y="10906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62" name="テキスト ボックス 161">
          <a:extLst>
            <a:ext uri="{FF2B5EF4-FFF2-40B4-BE49-F238E27FC236}">
              <a16:creationId xmlns:a16="http://schemas.microsoft.com/office/drawing/2014/main" id="{20E3F5B4-5D89-49EB-B026-CE77A4C87A72}"/>
            </a:ext>
          </a:extLst>
        </xdr:cNvPr>
        <xdr:cNvSpPr txBox="1"/>
      </xdr:nvSpPr>
      <xdr:spPr>
        <a:xfrm>
          <a:off x="971550" y="1099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30ECEE78-2B08-4DFB-AE11-C24BCA4A97A5}"/>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25843072-B586-4B1A-BB74-2EC21BFA61FA}"/>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DD1BF196-3114-4D79-BE3B-7AD6E3C7A69A}"/>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39F169CB-CA5C-473C-B772-34F398A54CE6}"/>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F8B52A06-5855-46D5-A482-750326CF7AB2}"/>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B64CCD7C-6509-49C8-BF39-AEE4308D7F33}"/>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2E1D3653-0D80-483D-AAD5-C90AD4C641FE}"/>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F339523D-935B-4009-907B-B4F5CEC2B21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41960617-79BE-450B-A37F-A0E01821B401}"/>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A90B690F-82C0-4EEB-88B2-F857D571489B}"/>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24153229-6A59-4BC4-A48B-AA8F9C26FC62}"/>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70E75C59-4773-463D-B066-D31187414D92}"/>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C54A1204-A87F-432C-BDEA-AA3F6A72EC07}"/>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年度は前年度より増加したものの、全国・県・類似団体を下回っている。</a:t>
          </a:r>
        </a:p>
        <a:p>
          <a:r>
            <a:rPr kumimoji="1" lang="ja-JP" altLang="en-US" sz="1300">
              <a:latin typeface="ＭＳ Ｐゴシック" panose="020B0600070205080204" pitchFamily="50" charset="-128"/>
              <a:ea typeface="ＭＳ Ｐゴシック" panose="020B0600070205080204" pitchFamily="50" charset="-128"/>
            </a:rPr>
            <a:t>　主な要因は、図書館・美術館の指定管理管理制度導入に伴う委託料の皆増やロシアウクライナ戦争の影響を受けた電気料の増等により物件費が大幅に増加（対前年度比＋</a:t>
          </a:r>
          <a:r>
            <a:rPr kumimoji="1" lang="en-US" altLang="ja-JP" sz="1300">
              <a:latin typeface="ＭＳ Ｐゴシック" panose="020B0600070205080204" pitchFamily="50" charset="-128"/>
              <a:ea typeface="ＭＳ Ｐゴシック" panose="020B0600070205080204" pitchFamily="50" charset="-128"/>
            </a:rPr>
            <a:t>312,096</a:t>
          </a:r>
          <a:r>
            <a:rPr kumimoji="1" lang="ja-JP" altLang="en-US" sz="1300">
              <a:latin typeface="ＭＳ Ｐゴシック" panose="020B0600070205080204" pitchFamily="50" charset="-128"/>
              <a:ea typeface="ＭＳ Ｐゴシック" panose="020B0600070205080204" pitchFamily="50" charset="-128"/>
            </a:rPr>
            <a:t>千円）したためである。</a:t>
          </a:r>
        </a:p>
        <a:p>
          <a:r>
            <a:rPr kumimoji="1" lang="ja-JP" altLang="en-US" sz="1300">
              <a:latin typeface="ＭＳ Ｐゴシック" panose="020B0600070205080204" pitchFamily="50" charset="-128"/>
              <a:ea typeface="ＭＳ Ｐゴシック" panose="020B0600070205080204" pitchFamily="50" charset="-128"/>
            </a:rPr>
            <a:t>　民間への業務委託や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の利活用等による業務効率化や公共施設の統廃合を含めた適正配置を行いながら、低コストで質の高い行政サービスの提供を目指した行財政改革を進めていく。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86F2020A-4EB4-4F7B-8AAB-3F02FEFBFB8C}"/>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E412E737-8F78-4602-91C4-047A9B099499}"/>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99900DC5-9A67-40D8-A912-A81FC59E0A5B}"/>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42415724-D8DD-494B-BB5F-F3F9DD35BEF4}"/>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EC243384-56CD-4E03-9D2A-007C332B6E73}"/>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8BDEA876-E2C3-4220-84DA-9C81DD0997B1}"/>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1D84DBBB-5A5E-48E4-8009-147AC704F4F1}"/>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9CFA379C-620A-4A60-8F4E-D11E5F264CA8}"/>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F0098567-55C5-4ED0-A9FC-70612A1E0559}"/>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B2ECF080-323B-4CDD-A435-C258E5911854}"/>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5BF9F35D-5A8E-4508-96EA-B221D0067708}"/>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B2CEB54C-8962-414B-93CB-255D7F5F66B5}"/>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C11046CA-08C5-4934-846B-A136AC42249D}"/>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7412AF5E-E72A-409D-A132-69BD422266E5}"/>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A8109CFB-A996-4F57-A425-FB6E1F630C83}"/>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D1F589A6-7D3A-457B-BC90-65C1D146A0C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E8AEE61F-27D3-429E-9888-2B1633465B4A}"/>
            </a:ext>
          </a:extLst>
        </xdr:cNvPr>
        <xdr:cNvCxnSpPr/>
      </xdr:nvCxnSpPr>
      <xdr:spPr>
        <a:xfrm flipV="1">
          <a:off x="4514850" y="13613705"/>
          <a:ext cx="0" cy="139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A43EB030-12B8-419E-8418-C84ED5C580A5}"/>
            </a:ext>
          </a:extLst>
        </xdr:cNvPr>
        <xdr:cNvSpPr txBox="1"/>
      </xdr:nvSpPr>
      <xdr:spPr>
        <a:xfrm>
          <a:off x="4584700" y="1498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1368A266-556F-4E2B-B679-8F120EC00667}"/>
            </a:ext>
          </a:extLst>
        </xdr:cNvPr>
        <xdr:cNvCxnSpPr/>
      </xdr:nvCxnSpPr>
      <xdr:spPr>
        <a:xfrm>
          <a:off x="4425950" y="150101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4E2D5B2D-9BCC-4754-8E20-157512497A0C}"/>
            </a:ext>
          </a:extLst>
        </xdr:cNvPr>
        <xdr:cNvSpPr txBox="1"/>
      </xdr:nvSpPr>
      <xdr:spPr>
        <a:xfrm>
          <a:off x="4584700" y="1336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385E7458-64D9-4FA0-879E-8FE9E9039DA1}"/>
            </a:ext>
          </a:extLst>
        </xdr:cNvPr>
        <xdr:cNvCxnSpPr/>
      </xdr:nvCxnSpPr>
      <xdr:spPr>
        <a:xfrm>
          <a:off x="4425950" y="13613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37584</xdr:rowOff>
    </xdr:from>
    <xdr:to>
      <xdr:col>23</xdr:col>
      <xdr:colOff>133350</xdr:colOff>
      <xdr:row>82</xdr:row>
      <xdr:rowOff>162771</xdr:rowOff>
    </xdr:to>
    <xdr:cxnSp macro="">
      <xdr:nvCxnSpPr>
        <xdr:cNvPr id="197" name="直線コネクタ 196">
          <a:extLst>
            <a:ext uri="{FF2B5EF4-FFF2-40B4-BE49-F238E27FC236}">
              <a16:creationId xmlns:a16="http://schemas.microsoft.com/office/drawing/2014/main" id="{A7122CBC-0E86-4489-A77B-5B3C4D83EFBA}"/>
            </a:ext>
          </a:extLst>
        </xdr:cNvPr>
        <xdr:cNvCxnSpPr/>
      </xdr:nvCxnSpPr>
      <xdr:spPr>
        <a:xfrm>
          <a:off x="3752850" y="13784064"/>
          <a:ext cx="762000" cy="12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a:extLst>
            <a:ext uri="{FF2B5EF4-FFF2-40B4-BE49-F238E27FC236}">
              <a16:creationId xmlns:a16="http://schemas.microsoft.com/office/drawing/2014/main" id="{02D7F75B-1362-441E-9BD2-692D0643AAEB}"/>
            </a:ext>
          </a:extLst>
        </xdr:cNvPr>
        <xdr:cNvSpPr txBox="1"/>
      </xdr:nvSpPr>
      <xdr:spPr>
        <a:xfrm>
          <a:off x="4584700" y="140193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1FB6DB09-08D2-4AF8-B2C5-CA0DA2F62455}"/>
            </a:ext>
          </a:extLst>
        </xdr:cNvPr>
        <xdr:cNvSpPr/>
      </xdr:nvSpPr>
      <xdr:spPr>
        <a:xfrm>
          <a:off x="4464050" y="140472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37584</xdr:rowOff>
    </xdr:from>
    <xdr:to>
      <xdr:col>19</xdr:col>
      <xdr:colOff>133350</xdr:colOff>
      <xdr:row>83</xdr:row>
      <xdr:rowOff>107603</xdr:rowOff>
    </xdr:to>
    <xdr:cxnSp macro="">
      <xdr:nvCxnSpPr>
        <xdr:cNvPr id="200" name="直線コネクタ 199">
          <a:extLst>
            <a:ext uri="{FF2B5EF4-FFF2-40B4-BE49-F238E27FC236}">
              <a16:creationId xmlns:a16="http://schemas.microsoft.com/office/drawing/2014/main" id="{B65F2994-9471-4F30-9EBE-37EFFEE1904F}"/>
            </a:ext>
          </a:extLst>
        </xdr:cNvPr>
        <xdr:cNvCxnSpPr/>
      </xdr:nvCxnSpPr>
      <xdr:spPr>
        <a:xfrm flipV="1">
          <a:off x="2940050" y="13784064"/>
          <a:ext cx="812800" cy="23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64C5983D-304D-4012-AE14-1A7CC3322C09}"/>
            </a:ext>
          </a:extLst>
        </xdr:cNvPr>
        <xdr:cNvSpPr/>
      </xdr:nvSpPr>
      <xdr:spPr>
        <a:xfrm>
          <a:off x="3702050" y="14008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a:extLst>
            <a:ext uri="{FF2B5EF4-FFF2-40B4-BE49-F238E27FC236}">
              <a16:creationId xmlns:a16="http://schemas.microsoft.com/office/drawing/2014/main" id="{44608797-705C-4370-A292-5F783932C754}"/>
            </a:ext>
          </a:extLst>
        </xdr:cNvPr>
        <xdr:cNvSpPr txBox="1"/>
      </xdr:nvSpPr>
      <xdr:spPr>
        <a:xfrm>
          <a:off x="3409950" y="14090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152803</xdr:rowOff>
    </xdr:from>
    <xdr:to>
      <xdr:col>15</xdr:col>
      <xdr:colOff>82550</xdr:colOff>
      <xdr:row>83</xdr:row>
      <xdr:rowOff>107603</xdr:rowOff>
    </xdr:to>
    <xdr:cxnSp macro="">
      <xdr:nvCxnSpPr>
        <xdr:cNvPr id="203" name="直線コネクタ 202">
          <a:extLst>
            <a:ext uri="{FF2B5EF4-FFF2-40B4-BE49-F238E27FC236}">
              <a16:creationId xmlns:a16="http://schemas.microsoft.com/office/drawing/2014/main" id="{EF617413-28E3-4B07-AF79-12F859993911}"/>
            </a:ext>
          </a:extLst>
        </xdr:cNvPr>
        <xdr:cNvCxnSpPr/>
      </xdr:nvCxnSpPr>
      <xdr:spPr>
        <a:xfrm>
          <a:off x="2127250" y="13731643"/>
          <a:ext cx="812800" cy="29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A0F05753-4290-402E-8BE4-E8B367ABE54B}"/>
            </a:ext>
          </a:extLst>
        </xdr:cNvPr>
        <xdr:cNvSpPr/>
      </xdr:nvSpPr>
      <xdr:spPr>
        <a:xfrm>
          <a:off x="2889250" y="13887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a:extLst>
            <a:ext uri="{FF2B5EF4-FFF2-40B4-BE49-F238E27FC236}">
              <a16:creationId xmlns:a16="http://schemas.microsoft.com/office/drawing/2014/main" id="{AAD900E6-0421-4EBC-91C6-3432AA02787E}"/>
            </a:ext>
          </a:extLst>
        </xdr:cNvPr>
        <xdr:cNvSpPr txBox="1"/>
      </xdr:nvSpPr>
      <xdr:spPr>
        <a:xfrm>
          <a:off x="2597150" y="13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74550</xdr:rowOff>
    </xdr:from>
    <xdr:to>
      <xdr:col>11</xdr:col>
      <xdr:colOff>31750</xdr:colOff>
      <xdr:row>81</xdr:row>
      <xdr:rowOff>152803</xdr:rowOff>
    </xdr:to>
    <xdr:cxnSp macro="">
      <xdr:nvCxnSpPr>
        <xdr:cNvPr id="206" name="直線コネクタ 205">
          <a:extLst>
            <a:ext uri="{FF2B5EF4-FFF2-40B4-BE49-F238E27FC236}">
              <a16:creationId xmlns:a16="http://schemas.microsoft.com/office/drawing/2014/main" id="{97F056EF-0C25-4EB5-A27D-0C855D36D16F}"/>
            </a:ext>
          </a:extLst>
        </xdr:cNvPr>
        <xdr:cNvCxnSpPr/>
      </xdr:nvCxnSpPr>
      <xdr:spPr>
        <a:xfrm>
          <a:off x="1333500" y="13653390"/>
          <a:ext cx="793750" cy="7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19DA797E-44A9-45D1-997F-4B734F5042C5}"/>
            </a:ext>
          </a:extLst>
        </xdr:cNvPr>
        <xdr:cNvSpPr/>
      </xdr:nvSpPr>
      <xdr:spPr>
        <a:xfrm>
          <a:off x="2095500" y="13782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a:extLst>
            <a:ext uri="{FF2B5EF4-FFF2-40B4-BE49-F238E27FC236}">
              <a16:creationId xmlns:a16="http://schemas.microsoft.com/office/drawing/2014/main" id="{15F5A760-4FCC-492B-91C5-CAC821DD4871}"/>
            </a:ext>
          </a:extLst>
        </xdr:cNvPr>
        <xdr:cNvSpPr txBox="1"/>
      </xdr:nvSpPr>
      <xdr:spPr>
        <a:xfrm>
          <a:off x="1784350" y="1386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8D180892-D50F-4839-A023-97046A1F4EAF}"/>
            </a:ext>
          </a:extLst>
        </xdr:cNvPr>
        <xdr:cNvSpPr/>
      </xdr:nvSpPr>
      <xdr:spPr>
        <a:xfrm>
          <a:off x="1282700" y="137479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a:extLst>
            <a:ext uri="{FF2B5EF4-FFF2-40B4-BE49-F238E27FC236}">
              <a16:creationId xmlns:a16="http://schemas.microsoft.com/office/drawing/2014/main" id="{F445EEB2-A33E-4F5E-AF77-BD4198AD49AB}"/>
            </a:ext>
          </a:extLst>
        </xdr:cNvPr>
        <xdr:cNvSpPr txBox="1"/>
      </xdr:nvSpPr>
      <xdr:spPr>
        <a:xfrm>
          <a:off x="971550" y="1383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143CDFE-2AA6-4D9A-A9DD-D0E04F85356D}"/>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DD4954EA-77DF-4ABA-B4A6-42F25E892701}"/>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F7B0A7E-734B-4940-B850-BAECC1BECA79}"/>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3BB2E057-F909-4739-A4CF-C6039D0B219D}"/>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5B70D2DC-8ACC-472B-B106-D405DDEEE0F6}"/>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111971</xdr:rowOff>
    </xdr:from>
    <xdr:to>
      <xdr:col>23</xdr:col>
      <xdr:colOff>184150</xdr:colOff>
      <xdr:row>83</xdr:row>
      <xdr:rowOff>42121</xdr:rowOff>
    </xdr:to>
    <xdr:sp macro="" textlink="">
      <xdr:nvSpPr>
        <xdr:cNvPr id="216" name="楕円 215">
          <a:extLst>
            <a:ext uri="{FF2B5EF4-FFF2-40B4-BE49-F238E27FC236}">
              <a16:creationId xmlns:a16="http://schemas.microsoft.com/office/drawing/2014/main" id="{3B3817A8-1FEA-4D3C-8A58-44B0D9A5FCC6}"/>
            </a:ext>
          </a:extLst>
        </xdr:cNvPr>
        <xdr:cNvSpPr/>
      </xdr:nvSpPr>
      <xdr:spPr>
        <a:xfrm>
          <a:off x="4464050" y="138584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128498</xdr:rowOff>
    </xdr:from>
    <xdr:ext cx="762000" cy="259045"/>
    <xdr:sp macro="" textlink="">
      <xdr:nvSpPr>
        <xdr:cNvPr id="217" name="人件費・物件費等の状況該当値テキスト">
          <a:extLst>
            <a:ext uri="{FF2B5EF4-FFF2-40B4-BE49-F238E27FC236}">
              <a16:creationId xmlns:a16="http://schemas.microsoft.com/office/drawing/2014/main" id="{482C20AF-A475-4473-B865-F3C51D359C69}"/>
            </a:ext>
          </a:extLst>
        </xdr:cNvPr>
        <xdr:cNvSpPr txBox="1"/>
      </xdr:nvSpPr>
      <xdr:spPr>
        <a:xfrm>
          <a:off x="4584700" y="1370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158234</xdr:rowOff>
    </xdr:from>
    <xdr:to>
      <xdr:col>19</xdr:col>
      <xdr:colOff>184150</xdr:colOff>
      <xdr:row>82</xdr:row>
      <xdr:rowOff>88384</xdr:rowOff>
    </xdr:to>
    <xdr:sp macro="" textlink="">
      <xdr:nvSpPr>
        <xdr:cNvPr id="218" name="楕円 217">
          <a:extLst>
            <a:ext uri="{FF2B5EF4-FFF2-40B4-BE49-F238E27FC236}">
              <a16:creationId xmlns:a16="http://schemas.microsoft.com/office/drawing/2014/main" id="{325538BA-B4DD-41E0-859E-7E3B8C92C9C8}"/>
            </a:ext>
          </a:extLst>
        </xdr:cNvPr>
        <xdr:cNvSpPr/>
      </xdr:nvSpPr>
      <xdr:spPr>
        <a:xfrm>
          <a:off x="3702050" y="13737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98561</xdr:rowOff>
    </xdr:from>
    <xdr:ext cx="736600" cy="259045"/>
    <xdr:sp macro="" textlink="">
      <xdr:nvSpPr>
        <xdr:cNvPr id="219" name="テキスト ボックス 218">
          <a:extLst>
            <a:ext uri="{FF2B5EF4-FFF2-40B4-BE49-F238E27FC236}">
              <a16:creationId xmlns:a16="http://schemas.microsoft.com/office/drawing/2014/main" id="{3D691B1A-812A-4748-8CE2-4A89E42795E9}"/>
            </a:ext>
          </a:extLst>
        </xdr:cNvPr>
        <xdr:cNvSpPr txBox="1"/>
      </xdr:nvSpPr>
      <xdr:spPr>
        <a:xfrm>
          <a:off x="3409950" y="135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56803</xdr:rowOff>
    </xdr:from>
    <xdr:to>
      <xdr:col>15</xdr:col>
      <xdr:colOff>133350</xdr:colOff>
      <xdr:row>83</xdr:row>
      <xdr:rowOff>158403</xdr:rowOff>
    </xdr:to>
    <xdr:sp macro="" textlink="">
      <xdr:nvSpPr>
        <xdr:cNvPr id="220" name="楕円 219">
          <a:extLst>
            <a:ext uri="{FF2B5EF4-FFF2-40B4-BE49-F238E27FC236}">
              <a16:creationId xmlns:a16="http://schemas.microsoft.com/office/drawing/2014/main" id="{994D3F8E-8D7F-47DC-8C52-155B9353A6FA}"/>
            </a:ext>
          </a:extLst>
        </xdr:cNvPr>
        <xdr:cNvSpPr/>
      </xdr:nvSpPr>
      <xdr:spPr>
        <a:xfrm>
          <a:off x="2889250" y="139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143180</xdr:rowOff>
    </xdr:from>
    <xdr:ext cx="762000" cy="259045"/>
    <xdr:sp macro="" textlink="">
      <xdr:nvSpPr>
        <xdr:cNvPr id="221" name="テキスト ボックス 220">
          <a:extLst>
            <a:ext uri="{FF2B5EF4-FFF2-40B4-BE49-F238E27FC236}">
              <a16:creationId xmlns:a16="http://schemas.microsoft.com/office/drawing/2014/main" id="{19DD47BD-4FD4-490B-B935-A90C343CE117}"/>
            </a:ext>
          </a:extLst>
        </xdr:cNvPr>
        <xdr:cNvSpPr txBox="1"/>
      </xdr:nvSpPr>
      <xdr:spPr>
        <a:xfrm>
          <a:off x="2597150" y="140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102003</xdr:rowOff>
    </xdr:from>
    <xdr:to>
      <xdr:col>11</xdr:col>
      <xdr:colOff>82550</xdr:colOff>
      <xdr:row>82</xdr:row>
      <xdr:rowOff>32153</xdr:rowOff>
    </xdr:to>
    <xdr:sp macro="" textlink="">
      <xdr:nvSpPr>
        <xdr:cNvPr id="222" name="楕円 221">
          <a:extLst>
            <a:ext uri="{FF2B5EF4-FFF2-40B4-BE49-F238E27FC236}">
              <a16:creationId xmlns:a16="http://schemas.microsoft.com/office/drawing/2014/main" id="{5B58642A-CCD2-4E93-9924-9DFFE31C9583}"/>
            </a:ext>
          </a:extLst>
        </xdr:cNvPr>
        <xdr:cNvSpPr/>
      </xdr:nvSpPr>
      <xdr:spPr>
        <a:xfrm>
          <a:off x="2095500" y="136808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42330</xdr:rowOff>
    </xdr:from>
    <xdr:ext cx="762000" cy="259045"/>
    <xdr:sp macro="" textlink="">
      <xdr:nvSpPr>
        <xdr:cNvPr id="223" name="テキスト ボックス 222">
          <a:extLst>
            <a:ext uri="{FF2B5EF4-FFF2-40B4-BE49-F238E27FC236}">
              <a16:creationId xmlns:a16="http://schemas.microsoft.com/office/drawing/2014/main" id="{3B97409F-30BE-4E44-935F-5C8CE2867252}"/>
            </a:ext>
          </a:extLst>
        </xdr:cNvPr>
        <xdr:cNvSpPr txBox="1"/>
      </xdr:nvSpPr>
      <xdr:spPr>
        <a:xfrm>
          <a:off x="1784350" y="1345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23750</xdr:rowOff>
    </xdr:from>
    <xdr:to>
      <xdr:col>7</xdr:col>
      <xdr:colOff>31750</xdr:colOff>
      <xdr:row>81</xdr:row>
      <xdr:rowOff>125350</xdr:rowOff>
    </xdr:to>
    <xdr:sp macro="" textlink="">
      <xdr:nvSpPr>
        <xdr:cNvPr id="224" name="楕円 223">
          <a:extLst>
            <a:ext uri="{FF2B5EF4-FFF2-40B4-BE49-F238E27FC236}">
              <a16:creationId xmlns:a16="http://schemas.microsoft.com/office/drawing/2014/main" id="{A47F88D8-1348-4FA4-AB39-FD03E41951C9}"/>
            </a:ext>
          </a:extLst>
        </xdr:cNvPr>
        <xdr:cNvSpPr/>
      </xdr:nvSpPr>
      <xdr:spPr>
        <a:xfrm>
          <a:off x="1282700" y="136025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135527</xdr:rowOff>
    </xdr:from>
    <xdr:ext cx="762000" cy="259045"/>
    <xdr:sp macro="" textlink="">
      <xdr:nvSpPr>
        <xdr:cNvPr id="225" name="テキスト ボックス 224">
          <a:extLst>
            <a:ext uri="{FF2B5EF4-FFF2-40B4-BE49-F238E27FC236}">
              <a16:creationId xmlns:a16="http://schemas.microsoft.com/office/drawing/2014/main" id="{43B16E6E-3548-4764-82BC-5CCEEE153100}"/>
            </a:ext>
          </a:extLst>
        </xdr:cNvPr>
        <xdr:cNvSpPr txBox="1"/>
      </xdr:nvSpPr>
      <xdr:spPr>
        <a:xfrm>
          <a:off x="971550" y="133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E5868240-5F2F-4061-ADE8-16A6F7F4EFB6}"/>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2B8754DB-5504-4A27-AA54-D3502F56A58A}"/>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57DB2257-8B7F-4284-A22A-48CB3B21A65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201C81DB-E911-4514-B3BA-03C99FF0F2FB}"/>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A04DFD7B-A049-404D-B9CD-CC360795DFD5}"/>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8155F37F-6BAC-4FE6-8C02-066F4942C7F7}"/>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A42CC701-F11F-4502-B543-82B27D5E8BA8}"/>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B605DDAB-9F1E-4879-AEEA-2145191446EF}"/>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B7A528E7-C41F-485C-A990-87939908DB7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CFCC6871-0024-4188-9A5B-CE4EF1C6D9DB}"/>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91B14FA4-43F7-410E-9EB7-D660BEDC9DAD}"/>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DEF9F68A-E208-4A34-A39A-2DCD46B1C38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145B0002-DDB9-4896-A868-FC5395288719}"/>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ポイント増加し、全国・県・類似団体平均を上回っている。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国の動向に準じて、平成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年度から給与構造の見直しと合併に伴う旧町間の給与格差是正を、また、平成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年度から給与制度の総合的見直しなどに取り組んでいる。令和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年度から人事評価制度を本格的に採用し、令和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級の職員の格付け見直しを実施するなど、年功的な昇給制度から脱却を図り、能力や実績を反映した給与体系に移行している。</a:t>
          </a:r>
        </a:p>
        <a:p>
          <a:r>
            <a:rPr kumimoji="1" lang="ja-JP" altLang="en-US" sz="1300">
              <a:latin typeface="ＭＳ Ｐゴシック" panose="020B0600070205080204" pitchFamily="50" charset="-128"/>
              <a:ea typeface="ＭＳ Ｐゴシック" panose="020B0600070205080204" pitchFamily="50" charset="-128"/>
            </a:rPr>
            <a:t>　今後も、国や他団体等の状況を踏まえた給与の適正化に努めていく。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66EA3EE9-7B87-4C30-8072-70BE855BD837}"/>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711B541B-0CCE-4FA7-852C-82E1A83FC2BE}"/>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373ABF17-3375-49E9-8214-743E83073E29}"/>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8E7BD6BC-BFA3-45D8-9AE5-29E67C35E76B}"/>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B084808D-B062-4687-A0EC-A425F49A8B26}"/>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1C46EE53-8C6B-4739-A2A5-C90C3755AEEF}"/>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85B9607E-899C-4661-A240-5EE6B23DDAE2}"/>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9E5D8A8D-8FCB-4F32-866A-6CE2297919F3}"/>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44617FC0-A340-442B-8396-19D67562FFDF}"/>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D1D99D3C-CC9C-4E3E-9715-EDA779516EFB}"/>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141F7BB-49F6-48A0-9063-B037F9B16A1F}"/>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18D0DCB9-6054-4794-9410-035F10B0D9B3}"/>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C53AE37F-66DF-40DF-B29E-A9108D555639}"/>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AC936DED-8C05-4B95-A0CB-E15D54579DA1}"/>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79EB608C-5A68-476F-8774-4DA365A1F326}"/>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3D951E03-A51E-4815-9F2B-3B031DD16C25}"/>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C3DD5F1C-21D4-4685-AABC-01D763BBCAC4}"/>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508E3074-D9B8-4DCA-97D4-DA570154786E}"/>
            </a:ext>
          </a:extLst>
        </xdr:cNvPr>
        <xdr:cNvCxnSpPr/>
      </xdr:nvCxnSpPr>
      <xdr:spPr>
        <a:xfrm flipV="1">
          <a:off x="15474950" y="13507357"/>
          <a:ext cx="0" cy="1465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A9B5552A-F2B1-411F-888D-457913442B1F}"/>
            </a:ext>
          </a:extLst>
        </xdr:cNvPr>
        <xdr:cNvSpPr txBox="1"/>
      </xdr:nvSpPr>
      <xdr:spPr>
        <a:xfrm>
          <a:off x="15563850" y="1494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16960075-2E6F-40FB-A952-FE7DD1EEF1B3}"/>
            </a:ext>
          </a:extLst>
        </xdr:cNvPr>
        <xdr:cNvCxnSpPr/>
      </xdr:nvCxnSpPr>
      <xdr:spPr>
        <a:xfrm>
          <a:off x="15405100" y="14972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56FD1BF3-7B96-421F-BE22-04DAD9F43D6A}"/>
            </a:ext>
          </a:extLst>
        </xdr:cNvPr>
        <xdr:cNvSpPr txBox="1"/>
      </xdr:nvSpPr>
      <xdr:spPr>
        <a:xfrm>
          <a:off x="15563850" y="1325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7E901DE3-F171-436C-B7BC-5811EDC91FC4}"/>
            </a:ext>
          </a:extLst>
        </xdr:cNvPr>
        <xdr:cNvCxnSpPr/>
      </xdr:nvCxnSpPr>
      <xdr:spPr>
        <a:xfrm>
          <a:off x="15405100" y="13507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68036</xdr:rowOff>
    </xdr:to>
    <xdr:cxnSp macro="">
      <xdr:nvCxnSpPr>
        <xdr:cNvPr id="261" name="直線コネクタ 260">
          <a:extLst>
            <a:ext uri="{FF2B5EF4-FFF2-40B4-BE49-F238E27FC236}">
              <a16:creationId xmlns:a16="http://schemas.microsoft.com/office/drawing/2014/main" id="{24A5C8A6-605B-4EFA-A287-A9E2CEDD8123}"/>
            </a:ext>
          </a:extLst>
        </xdr:cNvPr>
        <xdr:cNvCxnSpPr/>
      </xdr:nvCxnSpPr>
      <xdr:spPr>
        <a:xfrm>
          <a:off x="14712950" y="14618244"/>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2F894C42-B0F1-4013-A4DB-9541B794BA6C}"/>
            </a:ext>
          </a:extLst>
        </xdr:cNvPr>
        <xdr:cNvSpPr txBox="1"/>
      </xdr:nvSpPr>
      <xdr:spPr>
        <a:xfrm>
          <a:off x="15563850" y="1421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D0B9F62F-2B78-4464-A1D1-244AD562CFA9}"/>
            </a:ext>
          </a:extLst>
        </xdr:cNvPr>
        <xdr:cNvSpPr/>
      </xdr:nvSpPr>
      <xdr:spPr>
        <a:xfrm>
          <a:off x="15427960" y="143682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33564</xdr:rowOff>
    </xdr:to>
    <xdr:cxnSp macro="">
      <xdr:nvCxnSpPr>
        <xdr:cNvPr id="264" name="直線コネクタ 263">
          <a:extLst>
            <a:ext uri="{FF2B5EF4-FFF2-40B4-BE49-F238E27FC236}">
              <a16:creationId xmlns:a16="http://schemas.microsoft.com/office/drawing/2014/main" id="{B8B039B0-0A9C-4489-898B-8B20DDDD5D61}"/>
            </a:ext>
          </a:extLst>
        </xdr:cNvPr>
        <xdr:cNvCxnSpPr/>
      </xdr:nvCxnSpPr>
      <xdr:spPr>
        <a:xfrm>
          <a:off x="13903960" y="14601009"/>
          <a:ext cx="80899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B64559F5-8763-49F4-AC6C-77EFFF3DB5ED}"/>
            </a:ext>
          </a:extLst>
        </xdr:cNvPr>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24E76FF3-D9FA-46CB-87C2-C45966F5AAE0}"/>
            </a:ext>
          </a:extLst>
        </xdr:cNvPr>
        <xdr:cNvSpPr txBox="1"/>
      </xdr:nvSpPr>
      <xdr:spPr>
        <a:xfrm>
          <a:off x="14370050" y="14123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16329</xdr:rowOff>
    </xdr:to>
    <xdr:cxnSp macro="">
      <xdr:nvCxnSpPr>
        <xdr:cNvPr id="267" name="直線コネクタ 266">
          <a:extLst>
            <a:ext uri="{FF2B5EF4-FFF2-40B4-BE49-F238E27FC236}">
              <a16:creationId xmlns:a16="http://schemas.microsoft.com/office/drawing/2014/main" id="{382FA56A-9572-4D97-BF3E-710B92B49E7F}"/>
            </a:ext>
          </a:extLst>
        </xdr:cNvPr>
        <xdr:cNvCxnSpPr/>
      </xdr:nvCxnSpPr>
      <xdr:spPr>
        <a:xfrm>
          <a:off x="13106400" y="14553111"/>
          <a:ext cx="79756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B59B271C-DC29-4388-808A-80A9B1097BC0}"/>
            </a:ext>
          </a:extLst>
        </xdr:cNvPr>
        <xdr:cNvSpPr/>
      </xdr:nvSpPr>
      <xdr:spPr>
        <a:xfrm>
          <a:off x="13868400" y="1441994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45617D1C-CAC5-4E7D-BDC2-EF8CA966A915}"/>
            </a:ext>
          </a:extLst>
        </xdr:cNvPr>
        <xdr:cNvSpPr txBox="1"/>
      </xdr:nvSpPr>
      <xdr:spPr>
        <a:xfrm>
          <a:off x="13557250" y="1419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102507</xdr:rowOff>
    </xdr:to>
    <xdr:cxnSp macro="">
      <xdr:nvCxnSpPr>
        <xdr:cNvPr id="270" name="直線コネクタ 269">
          <a:extLst>
            <a:ext uri="{FF2B5EF4-FFF2-40B4-BE49-F238E27FC236}">
              <a16:creationId xmlns:a16="http://schemas.microsoft.com/office/drawing/2014/main" id="{329C2255-C90C-4A96-BE4B-8F101707CA47}"/>
            </a:ext>
          </a:extLst>
        </xdr:cNvPr>
        <xdr:cNvCxnSpPr/>
      </xdr:nvCxnSpPr>
      <xdr:spPr>
        <a:xfrm flipV="1">
          <a:off x="12293600" y="14553111"/>
          <a:ext cx="812800" cy="1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B6E60DF6-669B-43B6-AECF-BC2B13A22108}"/>
            </a:ext>
          </a:extLst>
        </xdr:cNvPr>
        <xdr:cNvSpPr/>
      </xdr:nvSpPr>
      <xdr:spPr>
        <a:xfrm>
          <a:off x="13055600" y="1438547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130B546A-45EB-4341-B53E-8379897C00DA}"/>
            </a:ext>
          </a:extLst>
        </xdr:cNvPr>
        <xdr:cNvSpPr txBox="1"/>
      </xdr:nvSpPr>
      <xdr:spPr>
        <a:xfrm>
          <a:off x="1276350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8A3147CE-299B-4A79-8654-A200A5DD45B9}"/>
            </a:ext>
          </a:extLst>
        </xdr:cNvPr>
        <xdr:cNvSpPr/>
      </xdr:nvSpPr>
      <xdr:spPr>
        <a:xfrm>
          <a:off x="12242800" y="14385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75A60667-FC95-41BF-A859-09A397257314}"/>
            </a:ext>
          </a:extLst>
        </xdr:cNvPr>
        <xdr:cNvSpPr txBox="1"/>
      </xdr:nvSpPr>
      <xdr:spPr>
        <a:xfrm>
          <a:off x="1195070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22A6F9C-2543-4883-9084-2F3472A8AF0A}"/>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1D82AD8-E97E-4B43-88F6-2DB25B9C7BE3}"/>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E15413B7-D81E-4EF7-8458-238E954DA343}"/>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BC61DB9D-B718-4ECF-8858-E992B157B33F}"/>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D7C582D3-8842-4D30-8182-62431F4176B3}"/>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0" name="楕円 279">
          <a:extLst>
            <a:ext uri="{FF2B5EF4-FFF2-40B4-BE49-F238E27FC236}">
              <a16:creationId xmlns:a16="http://schemas.microsoft.com/office/drawing/2014/main" id="{26641F49-C3C0-45C9-B8A1-3CE3A1C0DB89}"/>
            </a:ext>
          </a:extLst>
        </xdr:cNvPr>
        <xdr:cNvSpPr/>
      </xdr:nvSpPr>
      <xdr:spPr>
        <a:xfrm>
          <a:off x="15427960" y="146019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1" name="給与水準   （国との比較）該当値テキスト">
          <a:extLst>
            <a:ext uri="{FF2B5EF4-FFF2-40B4-BE49-F238E27FC236}">
              <a16:creationId xmlns:a16="http://schemas.microsoft.com/office/drawing/2014/main" id="{61C8F985-F30F-4BCD-BB2F-18E4845493BE}"/>
            </a:ext>
          </a:extLst>
        </xdr:cNvPr>
        <xdr:cNvSpPr txBox="1"/>
      </xdr:nvSpPr>
      <xdr:spPr>
        <a:xfrm>
          <a:off x="15563850" y="145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a:extLst>
            <a:ext uri="{FF2B5EF4-FFF2-40B4-BE49-F238E27FC236}">
              <a16:creationId xmlns:a16="http://schemas.microsoft.com/office/drawing/2014/main" id="{E9212915-A86A-4E61-9631-7E2DE928A0D1}"/>
            </a:ext>
          </a:extLst>
        </xdr:cNvPr>
        <xdr:cNvSpPr/>
      </xdr:nvSpPr>
      <xdr:spPr>
        <a:xfrm>
          <a:off x="14665960" y="1457125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a:extLst>
            <a:ext uri="{FF2B5EF4-FFF2-40B4-BE49-F238E27FC236}">
              <a16:creationId xmlns:a16="http://schemas.microsoft.com/office/drawing/2014/main" id="{307F1B2F-132D-4D38-B5A8-0A2160648364}"/>
            </a:ext>
          </a:extLst>
        </xdr:cNvPr>
        <xdr:cNvSpPr txBox="1"/>
      </xdr:nvSpPr>
      <xdr:spPr>
        <a:xfrm>
          <a:off x="14370050" y="14653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4" name="楕円 283">
          <a:extLst>
            <a:ext uri="{FF2B5EF4-FFF2-40B4-BE49-F238E27FC236}">
              <a16:creationId xmlns:a16="http://schemas.microsoft.com/office/drawing/2014/main" id="{53540A36-114A-459B-9782-06C65C0CB06C}"/>
            </a:ext>
          </a:extLst>
        </xdr:cNvPr>
        <xdr:cNvSpPr/>
      </xdr:nvSpPr>
      <xdr:spPr>
        <a:xfrm>
          <a:off x="13868400" y="1455401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61E59782-5E04-4876-A846-38E62A3289EA}"/>
            </a:ext>
          </a:extLst>
        </xdr:cNvPr>
        <xdr:cNvSpPr txBox="1"/>
      </xdr:nvSpPr>
      <xdr:spPr>
        <a:xfrm>
          <a:off x="13557250" y="1463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6" name="楕円 285">
          <a:extLst>
            <a:ext uri="{FF2B5EF4-FFF2-40B4-BE49-F238E27FC236}">
              <a16:creationId xmlns:a16="http://schemas.microsoft.com/office/drawing/2014/main" id="{5DC48A30-2C84-493E-8630-F29670DA464D}"/>
            </a:ext>
          </a:extLst>
        </xdr:cNvPr>
        <xdr:cNvSpPr/>
      </xdr:nvSpPr>
      <xdr:spPr>
        <a:xfrm>
          <a:off x="13055600" y="1450231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7" name="テキスト ボックス 286">
          <a:extLst>
            <a:ext uri="{FF2B5EF4-FFF2-40B4-BE49-F238E27FC236}">
              <a16:creationId xmlns:a16="http://schemas.microsoft.com/office/drawing/2014/main" id="{76D98494-4F7C-4714-A931-FF8DB3EC76EB}"/>
            </a:ext>
          </a:extLst>
        </xdr:cNvPr>
        <xdr:cNvSpPr txBox="1"/>
      </xdr:nvSpPr>
      <xdr:spPr>
        <a:xfrm>
          <a:off x="12763500" y="1458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8" name="楕円 287">
          <a:extLst>
            <a:ext uri="{FF2B5EF4-FFF2-40B4-BE49-F238E27FC236}">
              <a16:creationId xmlns:a16="http://schemas.microsoft.com/office/drawing/2014/main" id="{FF4887BE-8789-48B3-B584-69324A913578}"/>
            </a:ext>
          </a:extLst>
        </xdr:cNvPr>
        <xdr:cNvSpPr/>
      </xdr:nvSpPr>
      <xdr:spPr>
        <a:xfrm>
          <a:off x="12242800" y="146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9" name="テキスト ボックス 288">
          <a:extLst>
            <a:ext uri="{FF2B5EF4-FFF2-40B4-BE49-F238E27FC236}">
              <a16:creationId xmlns:a16="http://schemas.microsoft.com/office/drawing/2014/main" id="{FE37B360-0080-4400-9D7A-980D1A78E6E0}"/>
            </a:ext>
          </a:extLst>
        </xdr:cNvPr>
        <xdr:cNvSpPr txBox="1"/>
      </xdr:nvSpPr>
      <xdr:spPr>
        <a:xfrm>
          <a:off x="11950700" y="147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AE1428EB-75A9-4518-AA56-075EA3DDC8A3}"/>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10F3F693-9F59-47B8-9EB8-BC6C873E9774}"/>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3045A494-78C2-439F-8D7A-AC1BDCAB1C6B}"/>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4EC14526-EA4B-4980-B0E5-0AEBA0102EE8}"/>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C05A669D-51B7-44CC-B7BB-022041B50C7D}"/>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FCC32C65-44DC-4830-B504-DCEDB114A113}"/>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E842D756-E659-457E-AD97-657B7D9739F9}"/>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5FF11A31-2B42-461C-9E3B-DC4DCBC46D03}"/>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7C16DD06-8FEB-4E33-998E-FDF0EDCED97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F535D2EF-18A8-40EA-AC6F-15C117899ED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26577C92-744A-4CE4-9FE6-EA5D3F84E1E1}"/>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8FB24BDD-E552-4E9A-B328-6BA477C1685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62CAB57B-1DBA-44BA-929C-9674F28559A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年度の職員数は、前年度</a:t>
          </a:r>
          <a:r>
            <a:rPr kumimoji="1" lang="en-US" altLang="ja-JP" sz="1300">
              <a:latin typeface="ＭＳ Ｐゴシック" panose="020B0600070205080204" pitchFamily="50" charset="-128"/>
              <a:ea typeface="ＭＳ Ｐゴシック" panose="020B0600070205080204" pitchFamily="50" charset="-128"/>
            </a:rPr>
            <a:t>406</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名減の</a:t>
          </a:r>
          <a:r>
            <a:rPr kumimoji="1" lang="en-US" altLang="ja-JP" sz="1300">
              <a:latin typeface="ＭＳ Ｐゴシック" panose="020B0600070205080204" pitchFamily="50" charset="-128"/>
              <a:ea typeface="ＭＳ Ｐゴシック" panose="020B0600070205080204" pitchFamily="50" charset="-128"/>
            </a:rPr>
            <a:t>386</a:t>
          </a:r>
          <a:r>
            <a:rPr kumimoji="1" lang="ja-JP" altLang="en-US" sz="1300">
              <a:latin typeface="ＭＳ Ｐゴシック" panose="020B0600070205080204" pitchFamily="50" charset="-128"/>
              <a:ea typeface="ＭＳ Ｐゴシック" panose="020B0600070205080204" pitchFamily="50" charset="-128"/>
            </a:rPr>
            <a:t>人となり、人口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人減少し、全国・県・類似団体を下回っている。</a:t>
          </a:r>
        </a:p>
        <a:p>
          <a:r>
            <a:rPr kumimoji="1" lang="ja-JP" altLang="en-US" sz="1300">
              <a:latin typeface="ＭＳ Ｐゴシック" panose="020B0600070205080204" pitchFamily="50" charset="-128"/>
              <a:ea typeface="ＭＳ Ｐゴシック" panose="020B0600070205080204" pitchFamily="50" charset="-128"/>
            </a:rPr>
            <a:t>　主な要因は、図書館・美術館の指定管理制度導入や学校給食センターの民間委託等を行ったためである。</a:t>
          </a:r>
        </a:p>
        <a:p>
          <a:r>
            <a:rPr kumimoji="1" lang="ja-JP" altLang="en-US" sz="1300">
              <a:latin typeface="ＭＳ Ｐゴシック" panose="020B0600070205080204" pitchFamily="50" charset="-128"/>
              <a:ea typeface="ＭＳ Ｐゴシック" panose="020B0600070205080204" pitchFamily="50" charset="-128"/>
            </a:rPr>
            <a:t>　人口減少や少子高齢化に伴う税収減など今後厳しい財政状況が見込まれる中、事業の民間委託や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の利活用等を引き続き検討しながら、業務の効率化を図りながら住民サービスを低下させることなく適切な定員管理に努めていく。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F113248-11BE-4A18-9C42-1C264054ADBB}"/>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93ED9D8-6FB2-46D3-9FA1-2194B27C9ECE}"/>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830F878F-9F3C-4F4F-98FE-A00F8EB30636}"/>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A98B41DA-262C-4D4E-82BD-9C0288EEA578}"/>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54C18BA-9111-4363-BF7F-FF7746F2407A}"/>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F24285BA-02CE-4368-A19A-6D954254DA32}"/>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9CB85177-68EF-44A3-8476-D3AB2E6DA69C}"/>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4BC6AD2B-57EF-46C0-81F6-1FD3795B3211}"/>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4A856CE1-8F1A-4F1E-AF4D-37BBCEA84B22}"/>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AC9D0E2D-B128-4251-82D7-260A19989851}"/>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A8A24718-6FCC-4958-B1C0-CD2243EF8AEE}"/>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1E8F7C0E-3446-45D2-BE65-9E5B23435875}"/>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8F6A2DD7-144B-4324-98B8-54A7418F0298}"/>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8DFB9487-238C-4036-977A-89AFC9036885}"/>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415D3AF4-795C-4601-9AF0-48BDDD3F7294}"/>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6FC2D38E-C0AA-47E2-889C-054679F5319D}"/>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840C90EF-DF6B-40A9-87D5-15D857A4D952}"/>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52CECADD-57DC-4F74-B98F-1A32870DD487}"/>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FABAE50E-0719-4B66-B72F-DDD37E970837}"/>
            </a:ext>
          </a:extLst>
        </xdr:cNvPr>
        <xdr:cNvCxnSpPr/>
      </xdr:nvCxnSpPr>
      <xdr:spPr>
        <a:xfrm flipV="1">
          <a:off x="15474950" y="9902614"/>
          <a:ext cx="0" cy="13541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BDDBCA5A-5D3A-4C57-9B72-97F1C95D667F}"/>
            </a:ext>
          </a:extLst>
        </xdr:cNvPr>
        <xdr:cNvSpPr txBox="1"/>
      </xdr:nvSpPr>
      <xdr:spPr>
        <a:xfrm>
          <a:off x="15563850" y="1123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6D61FD16-2402-488A-AE08-F7709CE5B328}"/>
            </a:ext>
          </a:extLst>
        </xdr:cNvPr>
        <xdr:cNvCxnSpPr/>
      </xdr:nvCxnSpPr>
      <xdr:spPr>
        <a:xfrm>
          <a:off x="15405100" y="11256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C4C97CD2-C825-4CD7-BA63-69C0678AA8D1}"/>
            </a:ext>
          </a:extLst>
        </xdr:cNvPr>
        <xdr:cNvSpPr txBox="1"/>
      </xdr:nvSpPr>
      <xdr:spPr>
        <a:xfrm>
          <a:off x="15563850" y="965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4D8F319-9788-4509-BAB1-2320658CC3FC}"/>
            </a:ext>
          </a:extLst>
        </xdr:cNvPr>
        <xdr:cNvCxnSpPr/>
      </xdr:nvCxnSpPr>
      <xdr:spPr>
        <a:xfrm>
          <a:off x="15405100" y="9902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72511</xdr:rowOff>
    </xdr:from>
    <xdr:to>
      <xdr:col>81</xdr:col>
      <xdr:colOff>44450</xdr:colOff>
      <xdr:row>60</xdr:row>
      <xdr:rowOff>105833</xdr:rowOff>
    </xdr:to>
    <xdr:cxnSp macro="">
      <xdr:nvCxnSpPr>
        <xdr:cNvPr id="326" name="直線コネクタ 325">
          <a:extLst>
            <a:ext uri="{FF2B5EF4-FFF2-40B4-BE49-F238E27FC236}">
              <a16:creationId xmlns:a16="http://schemas.microsoft.com/office/drawing/2014/main" id="{EB9F062E-762F-4C23-BB41-030732CA914D}"/>
            </a:ext>
          </a:extLst>
        </xdr:cNvPr>
        <xdr:cNvCxnSpPr/>
      </xdr:nvCxnSpPr>
      <xdr:spPr>
        <a:xfrm flipV="1">
          <a:off x="14712950" y="10130911"/>
          <a:ext cx="762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a:extLst>
            <a:ext uri="{FF2B5EF4-FFF2-40B4-BE49-F238E27FC236}">
              <a16:creationId xmlns:a16="http://schemas.microsoft.com/office/drawing/2014/main" id="{74367D49-7986-44F7-885A-C45642728852}"/>
            </a:ext>
          </a:extLst>
        </xdr:cNvPr>
        <xdr:cNvSpPr txBox="1"/>
      </xdr:nvSpPr>
      <xdr:spPr>
        <a:xfrm>
          <a:off x="15563850" y="1027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770B8D1A-A4F6-4372-848E-B80806256206}"/>
            </a:ext>
          </a:extLst>
        </xdr:cNvPr>
        <xdr:cNvSpPr/>
      </xdr:nvSpPr>
      <xdr:spPr>
        <a:xfrm>
          <a:off x="15427960" y="1030151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101237</xdr:rowOff>
    </xdr:from>
    <xdr:to>
      <xdr:col>77</xdr:col>
      <xdr:colOff>44450</xdr:colOff>
      <xdr:row>60</xdr:row>
      <xdr:rowOff>105833</xdr:rowOff>
    </xdr:to>
    <xdr:cxnSp macro="">
      <xdr:nvCxnSpPr>
        <xdr:cNvPr id="329" name="直線コネクタ 328">
          <a:extLst>
            <a:ext uri="{FF2B5EF4-FFF2-40B4-BE49-F238E27FC236}">
              <a16:creationId xmlns:a16="http://schemas.microsoft.com/office/drawing/2014/main" id="{A0C30D45-F516-40D5-A9EC-9D4609FBA429}"/>
            </a:ext>
          </a:extLst>
        </xdr:cNvPr>
        <xdr:cNvCxnSpPr/>
      </xdr:nvCxnSpPr>
      <xdr:spPr>
        <a:xfrm>
          <a:off x="13903960" y="10159637"/>
          <a:ext cx="80899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314AAFE7-C012-4CFC-81EC-0ACE910DBD92}"/>
            </a:ext>
          </a:extLst>
        </xdr:cNvPr>
        <xdr:cNvSpPr/>
      </xdr:nvSpPr>
      <xdr:spPr>
        <a:xfrm>
          <a:off x="14665960" y="1029117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a:extLst>
            <a:ext uri="{FF2B5EF4-FFF2-40B4-BE49-F238E27FC236}">
              <a16:creationId xmlns:a16="http://schemas.microsoft.com/office/drawing/2014/main" id="{6613C5A8-AE88-4F7E-81F3-70DF65800354}"/>
            </a:ext>
          </a:extLst>
        </xdr:cNvPr>
        <xdr:cNvSpPr txBox="1"/>
      </xdr:nvSpPr>
      <xdr:spPr>
        <a:xfrm>
          <a:off x="14370050" y="10377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101237</xdr:rowOff>
    </xdr:from>
    <xdr:to>
      <xdr:col>72</xdr:col>
      <xdr:colOff>203200</xdr:colOff>
      <xdr:row>60</xdr:row>
      <xdr:rowOff>127665</xdr:rowOff>
    </xdr:to>
    <xdr:cxnSp macro="">
      <xdr:nvCxnSpPr>
        <xdr:cNvPr id="332" name="直線コネクタ 331">
          <a:extLst>
            <a:ext uri="{FF2B5EF4-FFF2-40B4-BE49-F238E27FC236}">
              <a16:creationId xmlns:a16="http://schemas.microsoft.com/office/drawing/2014/main" id="{FD73D7C2-17F6-43B1-A1F2-8D927C779C22}"/>
            </a:ext>
          </a:extLst>
        </xdr:cNvPr>
        <xdr:cNvCxnSpPr/>
      </xdr:nvCxnSpPr>
      <xdr:spPr>
        <a:xfrm flipV="1">
          <a:off x="13106400" y="10159637"/>
          <a:ext cx="79756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B9FDAA7F-DE23-41F3-92A9-9039A3DD4797}"/>
            </a:ext>
          </a:extLst>
        </xdr:cNvPr>
        <xdr:cNvSpPr/>
      </xdr:nvSpPr>
      <xdr:spPr>
        <a:xfrm>
          <a:off x="13868400" y="102475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98538454-175F-474E-96EC-7D6B930E306C}"/>
            </a:ext>
          </a:extLst>
        </xdr:cNvPr>
        <xdr:cNvSpPr txBox="1"/>
      </xdr:nvSpPr>
      <xdr:spPr>
        <a:xfrm>
          <a:off x="13557250" y="1033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126516</xdr:rowOff>
    </xdr:from>
    <xdr:to>
      <xdr:col>68</xdr:col>
      <xdr:colOff>152400</xdr:colOff>
      <xdr:row>60</xdr:row>
      <xdr:rowOff>127665</xdr:rowOff>
    </xdr:to>
    <xdr:cxnSp macro="">
      <xdr:nvCxnSpPr>
        <xdr:cNvPr id="335" name="直線コネクタ 334">
          <a:extLst>
            <a:ext uri="{FF2B5EF4-FFF2-40B4-BE49-F238E27FC236}">
              <a16:creationId xmlns:a16="http://schemas.microsoft.com/office/drawing/2014/main" id="{849F88EC-80FC-429E-BD64-3BC6F7106677}"/>
            </a:ext>
          </a:extLst>
        </xdr:cNvPr>
        <xdr:cNvCxnSpPr/>
      </xdr:nvCxnSpPr>
      <xdr:spPr>
        <a:xfrm>
          <a:off x="12293600" y="10184916"/>
          <a:ext cx="8128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8AA98AED-0B07-439B-B983-D30A832D60CC}"/>
            </a:ext>
          </a:extLst>
        </xdr:cNvPr>
        <xdr:cNvSpPr/>
      </xdr:nvSpPr>
      <xdr:spPr>
        <a:xfrm>
          <a:off x="13055600" y="1025210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7" name="テキスト ボックス 336">
          <a:extLst>
            <a:ext uri="{FF2B5EF4-FFF2-40B4-BE49-F238E27FC236}">
              <a16:creationId xmlns:a16="http://schemas.microsoft.com/office/drawing/2014/main" id="{3593B3C1-9973-4E90-A8B7-BA37EB6B9535}"/>
            </a:ext>
          </a:extLst>
        </xdr:cNvPr>
        <xdr:cNvSpPr txBox="1"/>
      </xdr:nvSpPr>
      <xdr:spPr>
        <a:xfrm>
          <a:off x="12763500" y="1033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1157CCB6-5D7A-4C57-826F-A772F82D6C8A}"/>
            </a:ext>
          </a:extLst>
        </xdr:cNvPr>
        <xdr:cNvSpPr/>
      </xdr:nvSpPr>
      <xdr:spPr>
        <a:xfrm>
          <a:off x="12242800" y="1024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9" name="テキスト ボックス 338">
          <a:extLst>
            <a:ext uri="{FF2B5EF4-FFF2-40B4-BE49-F238E27FC236}">
              <a16:creationId xmlns:a16="http://schemas.microsoft.com/office/drawing/2014/main" id="{3324F781-4B9C-470E-87D6-353D072E5696}"/>
            </a:ext>
          </a:extLst>
        </xdr:cNvPr>
        <xdr:cNvSpPr txBox="1"/>
      </xdr:nvSpPr>
      <xdr:spPr>
        <a:xfrm>
          <a:off x="11950700" y="1033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25F57F08-547F-4725-9689-E4B16651C69F}"/>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97B2AC5F-E42C-42B9-9E90-4A6F0E280B52}"/>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6C9B4E2D-D296-403C-B016-3283AED53A35}"/>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7ACF1D0E-765C-4DFA-8132-9D83DA99BF81}"/>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66194417-27AE-4035-BC9F-4A6CA33CFD6E}"/>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21711</xdr:rowOff>
    </xdr:from>
    <xdr:to>
      <xdr:col>81</xdr:col>
      <xdr:colOff>95250</xdr:colOff>
      <xdr:row>60</xdr:row>
      <xdr:rowOff>123311</xdr:rowOff>
    </xdr:to>
    <xdr:sp macro="" textlink="">
      <xdr:nvSpPr>
        <xdr:cNvPr id="345" name="楕円 344">
          <a:extLst>
            <a:ext uri="{FF2B5EF4-FFF2-40B4-BE49-F238E27FC236}">
              <a16:creationId xmlns:a16="http://schemas.microsoft.com/office/drawing/2014/main" id="{8E931C54-381F-4CC4-8483-BA29702A68F3}"/>
            </a:ext>
          </a:extLst>
        </xdr:cNvPr>
        <xdr:cNvSpPr/>
      </xdr:nvSpPr>
      <xdr:spPr>
        <a:xfrm>
          <a:off x="15427960" y="1008011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38238</xdr:rowOff>
    </xdr:from>
    <xdr:ext cx="762000" cy="259045"/>
    <xdr:sp macro="" textlink="">
      <xdr:nvSpPr>
        <xdr:cNvPr id="346" name="定員管理の状況該当値テキスト">
          <a:extLst>
            <a:ext uri="{FF2B5EF4-FFF2-40B4-BE49-F238E27FC236}">
              <a16:creationId xmlns:a16="http://schemas.microsoft.com/office/drawing/2014/main" id="{F60C5CFD-B915-4C3A-A34D-B0689F173571}"/>
            </a:ext>
          </a:extLst>
        </xdr:cNvPr>
        <xdr:cNvSpPr txBox="1"/>
      </xdr:nvSpPr>
      <xdr:spPr>
        <a:xfrm>
          <a:off x="15563850" y="992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55033</xdr:rowOff>
    </xdr:from>
    <xdr:to>
      <xdr:col>77</xdr:col>
      <xdr:colOff>95250</xdr:colOff>
      <xdr:row>60</xdr:row>
      <xdr:rowOff>156633</xdr:rowOff>
    </xdr:to>
    <xdr:sp macro="" textlink="">
      <xdr:nvSpPr>
        <xdr:cNvPr id="347" name="楕円 346">
          <a:extLst>
            <a:ext uri="{FF2B5EF4-FFF2-40B4-BE49-F238E27FC236}">
              <a16:creationId xmlns:a16="http://schemas.microsoft.com/office/drawing/2014/main" id="{E586998B-982D-4A37-84A7-5CE490055BE2}"/>
            </a:ext>
          </a:extLst>
        </xdr:cNvPr>
        <xdr:cNvSpPr/>
      </xdr:nvSpPr>
      <xdr:spPr>
        <a:xfrm>
          <a:off x="14665960" y="1011343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166810</xdr:rowOff>
    </xdr:from>
    <xdr:ext cx="736600" cy="259045"/>
    <xdr:sp macro="" textlink="">
      <xdr:nvSpPr>
        <xdr:cNvPr id="348" name="テキスト ボックス 347">
          <a:extLst>
            <a:ext uri="{FF2B5EF4-FFF2-40B4-BE49-F238E27FC236}">
              <a16:creationId xmlns:a16="http://schemas.microsoft.com/office/drawing/2014/main" id="{A24B4393-2636-4421-9276-BDFA23402642}"/>
            </a:ext>
          </a:extLst>
        </xdr:cNvPr>
        <xdr:cNvSpPr txBox="1"/>
      </xdr:nvSpPr>
      <xdr:spPr>
        <a:xfrm>
          <a:off x="14370050" y="9889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50437</xdr:rowOff>
    </xdr:from>
    <xdr:to>
      <xdr:col>73</xdr:col>
      <xdr:colOff>44450</xdr:colOff>
      <xdr:row>60</xdr:row>
      <xdr:rowOff>152037</xdr:rowOff>
    </xdr:to>
    <xdr:sp macro="" textlink="">
      <xdr:nvSpPr>
        <xdr:cNvPr id="349" name="楕円 348">
          <a:extLst>
            <a:ext uri="{FF2B5EF4-FFF2-40B4-BE49-F238E27FC236}">
              <a16:creationId xmlns:a16="http://schemas.microsoft.com/office/drawing/2014/main" id="{5EEB94D2-F34D-4187-A78B-78A38BFE5F68}"/>
            </a:ext>
          </a:extLst>
        </xdr:cNvPr>
        <xdr:cNvSpPr/>
      </xdr:nvSpPr>
      <xdr:spPr>
        <a:xfrm>
          <a:off x="13868400" y="101088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162214</xdr:rowOff>
    </xdr:from>
    <xdr:ext cx="762000" cy="259045"/>
    <xdr:sp macro="" textlink="">
      <xdr:nvSpPr>
        <xdr:cNvPr id="350" name="テキスト ボックス 349">
          <a:extLst>
            <a:ext uri="{FF2B5EF4-FFF2-40B4-BE49-F238E27FC236}">
              <a16:creationId xmlns:a16="http://schemas.microsoft.com/office/drawing/2014/main" id="{FEB4D4F6-D51A-4814-B42A-C76DF4BF5118}"/>
            </a:ext>
          </a:extLst>
        </xdr:cNvPr>
        <xdr:cNvSpPr txBox="1"/>
      </xdr:nvSpPr>
      <xdr:spPr>
        <a:xfrm>
          <a:off x="13557250" y="988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76865</xdr:rowOff>
    </xdr:from>
    <xdr:to>
      <xdr:col>68</xdr:col>
      <xdr:colOff>203200</xdr:colOff>
      <xdr:row>61</xdr:row>
      <xdr:rowOff>7015</xdr:rowOff>
    </xdr:to>
    <xdr:sp macro="" textlink="">
      <xdr:nvSpPr>
        <xdr:cNvPr id="351" name="楕円 350">
          <a:extLst>
            <a:ext uri="{FF2B5EF4-FFF2-40B4-BE49-F238E27FC236}">
              <a16:creationId xmlns:a16="http://schemas.microsoft.com/office/drawing/2014/main" id="{CEFECE2E-2EB5-44E0-B088-3114C699B546}"/>
            </a:ext>
          </a:extLst>
        </xdr:cNvPr>
        <xdr:cNvSpPr/>
      </xdr:nvSpPr>
      <xdr:spPr>
        <a:xfrm>
          <a:off x="13055600" y="1013526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17192</xdr:rowOff>
    </xdr:from>
    <xdr:ext cx="762000" cy="259045"/>
    <xdr:sp macro="" textlink="">
      <xdr:nvSpPr>
        <xdr:cNvPr id="352" name="テキスト ボックス 351">
          <a:extLst>
            <a:ext uri="{FF2B5EF4-FFF2-40B4-BE49-F238E27FC236}">
              <a16:creationId xmlns:a16="http://schemas.microsoft.com/office/drawing/2014/main" id="{F256B712-924D-4BC4-B138-1365D10C4D8F}"/>
            </a:ext>
          </a:extLst>
        </xdr:cNvPr>
        <xdr:cNvSpPr txBox="1"/>
      </xdr:nvSpPr>
      <xdr:spPr>
        <a:xfrm>
          <a:off x="12763500" y="99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75716</xdr:rowOff>
    </xdr:from>
    <xdr:to>
      <xdr:col>64</xdr:col>
      <xdr:colOff>152400</xdr:colOff>
      <xdr:row>61</xdr:row>
      <xdr:rowOff>5866</xdr:rowOff>
    </xdr:to>
    <xdr:sp macro="" textlink="">
      <xdr:nvSpPr>
        <xdr:cNvPr id="353" name="楕円 352">
          <a:extLst>
            <a:ext uri="{FF2B5EF4-FFF2-40B4-BE49-F238E27FC236}">
              <a16:creationId xmlns:a16="http://schemas.microsoft.com/office/drawing/2014/main" id="{A43BE5B2-0AE0-44F2-B7FF-9D079E7A0513}"/>
            </a:ext>
          </a:extLst>
        </xdr:cNvPr>
        <xdr:cNvSpPr/>
      </xdr:nvSpPr>
      <xdr:spPr>
        <a:xfrm>
          <a:off x="12242800" y="101341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16043</xdr:rowOff>
    </xdr:from>
    <xdr:ext cx="762000" cy="259045"/>
    <xdr:sp macro="" textlink="">
      <xdr:nvSpPr>
        <xdr:cNvPr id="354" name="テキスト ボックス 353">
          <a:extLst>
            <a:ext uri="{FF2B5EF4-FFF2-40B4-BE49-F238E27FC236}">
              <a16:creationId xmlns:a16="http://schemas.microsoft.com/office/drawing/2014/main" id="{33FC5F08-DBD2-4080-866D-233DC89BF486}"/>
            </a:ext>
          </a:extLst>
        </xdr:cNvPr>
        <xdr:cNvSpPr txBox="1"/>
      </xdr:nvSpPr>
      <xdr:spPr>
        <a:xfrm>
          <a:off x="11950700" y="990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6164CF00-3D6F-4316-A143-3B0C5283A7D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81C4136E-3B92-4290-898F-DE0234706543}"/>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F5D8CB66-494F-42CC-A6E2-D707A01B0676}"/>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2BABD7C2-F47C-44C9-9E36-23C249107BFB}"/>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F1E89B63-8117-40B9-ACFC-D0651F0B7664}"/>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87F66EA6-69BE-492B-925F-80424B797BC1}"/>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E057883A-6759-43B4-8801-62FBC4E4F036}"/>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2409D4AB-194B-4D0D-8B7C-00CAFD5658D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C55447B1-A58C-4150-A87C-AD865672876B}"/>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462CE198-9A2A-42E2-90AA-A2A1F421414E}"/>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362C1255-4FAE-4EAE-9E9C-28219C0F6CFA}"/>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6851DF8B-8353-44C9-A501-BBFEECF3C9CC}"/>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813A222D-4A98-4A77-BBD8-D75F15880B44}"/>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ポイント上昇し、全国・県・類似団体を上回っているが、早期健全化基準は下回っている。</a:t>
          </a:r>
        </a:p>
        <a:p>
          <a:r>
            <a:rPr kumimoji="1" lang="ja-JP" altLang="en-US" sz="1300">
              <a:latin typeface="ＭＳ Ｐゴシック" panose="020B0600070205080204" pitchFamily="50" charset="-128"/>
              <a:ea typeface="ＭＳ Ｐゴシック" panose="020B0600070205080204" pitchFamily="50" charset="-128"/>
            </a:rPr>
            <a:t>　主な要因は、過去の普通建設事業の元金償還が始まり、地方債元利償還金が増加（対前年度比＋</a:t>
          </a:r>
          <a:r>
            <a:rPr kumimoji="1" lang="en-US" altLang="ja-JP" sz="1300">
              <a:latin typeface="ＭＳ Ｐゴシック" panose="020B0600070205080204" pitchFamily="50" charset="-128"/>
              <a:ea typeface="ＭＳ Ｐゴシック" panose="020B0600070205080204" pitchFamily="50" charset="-128"/>
            </a:rPr>
            <a:t>271</a:t>
          </a:r>
          <a:r>
            <a:rPr kumimoji="1" lang="ja-JP" altLang="en-US" sz="1300">
              <a:latin typeface="ＭＳ Ｐゴシック" panose="020B0600070205080204" pitchFamily="50" charset="-128"/>
              <a:ea typeface="ＭＳ Ｐゴシック" panose="020B0600070205080204" pitchFamily="50" charset="-128"/>
            </a:rPr>
            <a:t>百万円）したためである。</a:t>
          </a:r>
        </a:p>
        <a:p>
          <a:r>
            <a:rPr kumimoji="1" lang="ja-JP" altLang="en-US" sz="1300">
              <a:latin typeface="ＭＳ Ｐゴシック" panose="020B0600070205080204" pitchFamily="50" charset="-128"/>
              <a:ea typeface="ＭＳ Ｐゴシック" panose="020B0600070205080204" pitchFamily="50" charset="-128"/>
            </a:rPr>
            <a:t>　今後も本市の建設事業に加え、宇城広域連合の廃棄物処理施設事業や下水道事業の雨水対策に係る施設の公債費負担も重なるため、事業の峻別及び平準化を行い、当該比率を急激に悪化させないよう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57C9C3BC-EB05-4B31-ADB5-AEED827B747F}"/>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1AF256FC-3191-4EB4-AD70-0C3661A961C7}"/>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E4E10930-F649-4509-8134-BA7752BC76F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D6E5FA57-5B42-4C97-9CCC-F3DF11D073C7}"/>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9551F2B-D254-4228-B9A7-13424E08E4ED}"/>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6D6807B5-E06C-4F15-8D1C-5C4E5B68382E}"/>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81326CD2-1B1B-48EA-AF23-337607720F78}"/>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C7BEFB83-86A9-434F-8098-C9BB9A9516F6}"/>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D5B51D6E-CD5F-4F15-9317-4E8B1DA37C4A}"/>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1604AADB-A559-48C1-913E-3C72EB0DF2A8}"/>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53B412DD-7049-4E3B-9958-78882BDEB452}"/>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29766521-D60B-4BAA-9D05-F46FC94BCC96}"/>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D5D1C0C7-48A8-43DE-8FCD-A0D2A4DADA04}"/>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EA3DE133-C746-4119-AE1E-375460B879DF}"/>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3C686052-C86E-4F44-97DC-D47F5488D705}"/>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2F0B1CC4-B27B-430B-9185-637A45DC374B}"/>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2ED4DBE8-4655-47B9-A552-2BA3450769D6}"/>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29A1A420-31C3-4A1E-909C-B8AAC24BB70B}"/>
            </a:ext>
          </a:extLst>
        </xdr:cNvPr>
        <xdr:cNvCxnSpPr/>
      </xdr:nvCxnSpPr>
      <xdr:spPr>
        <a:xfrm flipV="1">
          <a:off x="15474950" y="6066488"/>
          <a:ext cx="0" cy="1359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E625FF1F-FC25-4812-B28F-851A31707BD2}"/>
            </a:ext>
          </a:extLst>
        </xdr:cNvPr>
        <xdr:cNvSpPr txBox="1"/>
      </xdr:nvSpPr>
      <xdr:spPr>
        <a:xfrm>
          <a:off x="15563850" y="739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63843181-0F57-4D89-8423-7FD440E2CDF9}"/>
            </a:ext>
          </a:extLst>
        </xdr:cNvPr>
        <xdr:cNvCxnSpPr/>
      </xdr:nvCxnSpPr>
      <xdr:spPr>
        <a:xfrm>
          <a:off x="15405100" y="7426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B76AC86A-B0F5-4F3A-83A6-95B397F0ABB3}"/>
            </a:ext>
          </a:extLst>
        </xdr:cNvPr>
        <xdr:cNvSpPr txBox="1"/>
      </xdr:nvSpPr>
      <xdr:spPr>
        <a:xfrm>
          <a:off x="15563850" y="581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655E8B53-D6E1-4085-A2DE-ABAAD2A5CF97}"/>
            </a:ext>
          </a:extLst>
        </xdr:cNvPr>
        <xdr:cNvCxnSpPr/>
      </xdr:nvCxnSpPr>
      <xdr:spPr>
        <a:xfrm>
          <a:off x="15405100" y="60664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42</xdr:row>
      <xdr:rowOff>117324</xdr:rowOff>
    </xdr:to>
    <xdr:cxnSp macro="">
      <xdr:nvCxnSpPr>
        <xdr:cNvPr id="390" name="直線コネクタ 389">
          <a:extLst>
            <a:ext uri="{FF2B5EF4-FFF2-40B4-BE49-F238E27FC236}">
              <a16:creationId xmlns:a16="http://schemas.microsoft.com/office/drawing/2014/main" id="{A5C082AA-EE60-4EDE-B921-DFC5338670A7}"/>
            </a:ext>
          </a:extLst>
        </xdr:cNvPr>
        <xdr:cNvCxnSpPr/>
      </xdr:nvCxnSpPr>
      <xdr:spPr>
        <a:xfrm>
          <a:off x="14712950" y="7012638"/>
          <a:ext cx="762000" cy="1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a:extLst>
            <a:ext uri="{FF2B5EF4-FFF2-40B4-BE49-F238E27FC236}">
              <a16:creationId xmlns:a16="http://schemas.microsoft.com/office/drawing/2014/main" id="{DDBDFEF2-F550-4BBF-99B3-CEC40F9F54EB}"/>
            </a:ext>
          </a:extLst>
        </xdr:cNvPr>
        <xdr:cNvSpPr txBox="1"/>
      </xdr:nvSpPr>
      <xdr:spPr>
        <a:xfrm>
          <a:off x="15563850" y="6688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CBB2CB72-49C5-44F9-90B9-4623BACD1063}"/>
            </a:ext>
          </a:extLst>
        </xdr:cNvPr>
        <xdr:cNvSpPr/>
      </xdr:nvSpPr>
      <xdr:spPr>
        <a:xfrm>
          <a:off x="15427960" y="683925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139398</xdr:rowOff>
    </xdr:to>
    <xdr:cxnSp macro="">
      <xdr:nvCxnSpPr>
        <xdr:cNvPr id="393" name="直線コネクタ 392">
          <a:extLst>
            <a:ext uri="{FF2B5EF4-FFF2-40B4-BE49-F238E27FC236}">
              <a16:creationId xmlns:a16="http://schemas.microsoft.com/office/drawing/2014/main" id="{A84F7D9D-1D10-4761-9754-FC6DB376D0B6}"/>
            </a:ext>
          </a:extLst>
        </xdr:cNvPr>
        <xdr:cNvCxnSpPr/>
      </xdr:nvCxnSpPr>
      <xdr:spPr>
        <a:xfrm>
          <a:off x="13903960" y="6966675"/>
          <a:ext cx="80899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A7A4F1AD-4066-4479-BEC9-13D8354D72EA}"/>
            </a:ext>
          </a:extLst>
        </xdr:cNvPr>
        <xdr:cNvSpPr/>
      </xdr:nvSpPr>
      <xdr:spPr>
        <a:xfrm>
          <a:off x="14665960" y="683925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A011F241-0869-464C-964C-A7639C881DED}"/>
            </a:ext>
          </a:extLst>
        </xdr:cNvPr>
        <xdr:cNvSpPr txBox="1"/>
      </xdr:nvSpPr>
      <xdr:spPr>
        <a:xfrm>
          <a:off x="14370050" y="661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41</xdr:row>
      <xdr:rowOff>116417</xdr:rowOff>
    </xdr:to>
    <xdr:cxnSp macro="">
      <xdr:nvCxnSpPr>
        <xdr:cNvPr id="396" name="直線コネクタ 395">
          <a:extLst>
            <a:ext uri="{FF2B5EF4-FFF2-40B4-BE49-F238E27FC236}">
              <a16:creationId xmlns:a16="http://schemas.microsoft.com/office/drawing/2014/main" id="{656B9AF8-61B2-4319-8C6C-04ECED06A091}"/>
            </a:ext>
          </a:extLst>
        </xdr:cNvPr>
        <xdr:cNvCxnSpPr/>
      </xdr:nvCxnSpPr>
      <xdr:spPr>
        <a:xfrm flipV="1">
          <a:off x="13106400" y="6966675"/>
          <a:ext cx="79756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2612BECE-4827-4CBF-8C9C-3F90DF533F57}"/>
            </a:ext>
          </a:extLst>
        </xdr:cNvPr>
        <xdr:cNvSpPr/>
      </xdr:nvSpPr>
      <xdr:spPr>
        <a:xfrm>
          <a:off x="138684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57FD33E1-32F8-4737-851A-9ABD3474024C}"/>
            </a:ext>
          </a:extLst>
        </xdr:cNvPr>
        <xdr:cNvSpPr txBox="1"/>
      </xdr:nvSpPr>
      <xdr:spPr>
        <a:xfrm>
          <a:off x="135572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94343</xdr:rowOff>
    </xdr:to>
    <xdr:cxnSp macro="">
      <xdr:nvCxnSpPr>
        <xdr:cNvPr id="399" name="直線コネクタ 398">
          <a:extLst>
            <a:ext uri="{FF2B5EF4-FFF2-40B4-BE49-F238E27FC236}">
              <a16:creationId xmlns:a16="http://schemas.microsoft.com/office/drawing/2014/main" id="{DD11CDE0-421B-4258-B54B-7F193BB621D0}"/>
            </a:ext>
          </a:extLst>
        </xdr:cNvPr>
        <xdr:cNvCxnSpPr/>
      </xdr:nvCxnSpPr>
      <xdr:spPr>
        <a:xfrm flipV="1">
          <a:off x="12293600" y="6989657"/>
          <a:ext cx="812800" cy="1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D06D4836-1DC4-41D8-B875-D39F6F2EB2B4}"/>
            </a:ext>
          </a:extLst>
        </xdr:cNvPr>
        <xdr:cNvSpPr/>
      </xdr:nvSpPr>
      <xdr:spPr>
        <a:xfrm>
          <a:off x="13055600" y="680478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201A8870-FA3E-40AD-9278-7270FDB64148}"/>
            </a:ext>
          </a:extLst>
        </xdr:cNvPr>
        <xdr:cNvSpPr txBox="1"/>
      </xdr:nvSpPr>
      <xdr:spPr>
        <a:xfrm>
          <a:off x="12763500" y="657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2C23CC45-556D-4FAB-8C81-D3A78A00C463}"/>
            </a:ext>
          </a:extLst>
        </xdr:cNvPr>
        <xdr:cNvSpPr/>
      </xdr:nvSpPr>
      <xdr:spPr>
        <a:xfrm>
          <a:off x="12242800" y="68162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42D69CED-64CF-4342-A2D1-4D5698620F62}"/>
            </a:ext>
          </a:extLst>
        </xdr:cNvPr>
        <xdr:cNvSpPr txBox="1"/>
      </xdr:nvSpPr>
      <xdr:spPr>
        <a:xfrm>
          <a:off x="11950700" y="658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654C6B50-FED1-4C47-BFC9-87E4B39ABA3C}"/>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B4858FAB-E2CF-4A0E-A10F-3F1FC35A3114}"/>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C24A345C-91E7-4F61-8DA1-3C1AFDF0B1B9}"/>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F78432D5-1FE5-4AC3-808C-F912F0AF43A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F8489A36-F75D-4E87-A57A-A45676459A96}"/>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66524</xdr:rowOff>
    </xdr:from>
    <xdr:to>
      <xdr:col>81</xdr:col>
      <xdr:colOff>95250</xdr:colOff>
      <xdr:row>42</xdr:row>
      <xdr:rowOff>168124</xdr:rowOff>
    </xdr:to>
    <xdr:sp macro="" textlink="">
      <xdr:nvSpPr>
        <xdr:cNvPr id="409" name="楕円 408">
          <a:extLst>
            <a:ext uri="{FF2B5EF4-FFF2-40B4-BE49-F238E27FC236}">
              <a16:creationId xmlns:a16="http://schemas.microsoft.com/office/drawing/2014/main" id="{3E2E7400-E777-4523-95D4-95B261D31CF6}"/>
            </a:ext>
          </a:extLst>
        </xdr:cNvPr>
        <xdr:cNvSpPr/>
      </xdr:nvSpPr>
      <xdr:spPr>
        <a:xfrm>
          <a:off x="15427960" y="710740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38601</xdr:rowOff>
    </xdr:from>
    <xdr:ext cx="762000" cy="259045"/>
    <xdr:sp macro="" textlink="">
      <xdr:nvSpPr>
        <xdr:cNvPr id="410" name="公債費負担の状況該当値テキスト">
          <a:extLst>
            <a:ext uri="{FF2B5EF4-FFF2-40B4-BE49-F238E27FC236}">
              <a16:creationId xmlns:a16="http://schemas.microsoft.com/office/drawing/2014/main" id="{847D46B0-4B70-41D9-9B83-61AD84C08523}"/>
            </a:ext>
          </a:extLst>
        </xdr:cNvPr>
        <xdr:cNvSpPr txBox="1"/>
      </xdr:nvSpPr>
      <xdr:spPr>
        <a:xfrm>
          <a:off x="15563850" y="70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11" name="楕円 410">
          <a:extLst>
            <a:ext uri="{FF2B5EF4-FFF2-40B4-BE49-F238E27FC236}">
              <a16:creationId xmlns:a16="http://schemas.microsoft.com/office/drawing/2014/main" id="{53956D85-AD69-4894-BDA9-3011F9D0D8CF}"/>
            </a:ext>
          </a:extLst>
        </xdr:cNvPr>
        <xdr:cNvSpPr/>
      </xdr:nvSpPr>
      <xdr:spPr>
        <a:xfrm>
          <a:off x="14665960" y="696183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12" name="テキスト ボックス 411">
          <a:extLst>
            <a:ext uri="{FF2B5EF4-FFF2-40B4-BE49-F238E27FC236}">
              <a16:creationId xmlns:a16="http://schemas.microsoft.com/office/drawing/2014/main" id="{ED0C6C32-C7FB-4574-A490-192B908BD552}"/>
            </a:ext>
          </a:extLst>
        </xdr:cNvPr>
        <xdr:cNvSpPr txBox="1"/>
      </xdr:nvSpPr>
      <xdr:spPr>
        <a:xfrm>
          <a:off x="14370050" y="704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413" name="楕円 412">
          <a:extLst>
            <a:ext uri="{FF2B5EF4-FFF2-40B4-BE49-F238E27FC236}">
              <a16:creationId xmlns:a16="http://schemas.microsoft.com/office/drawing/2014/main" id="{06B1B251-2057-4B2A-997E-EEBC69CAA18B}"/>
            </a:ext>
          </a:extLst>
        </xdr:cNvPr>
        <xdr:cNvSpPr/>
      </xdr:nvSpPr>
      <xdr:spPr>
        <a:xfrm>
          <a:off x="13868400" y="6915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129012</xdr:rowOff>
    </xdr:from>
    <xdr:ext cx="762000" cy="259045"/>
    <xdr:sp macro="" textlink="">
      <xdr:nvSpPr>
        <xdr:cNvPr id="414" name="テキスト ボックス 413">
          <a:extLst>
            <a:ext uri="{FF2B5EF4-FFF2-40B4-BE49-F238E27FC236}">
              <a16:creationId xmlns:a16="http://schemas.microsoft.com/office/drawing/2014/main" id="{9866D005-8EE2-4DCD-B985-096EF284DD7B}"/>
            </a:ext>
          </a:extLst>
        </xdr:cNvPr>
        <xdr:cNvSpPr txBox="1"/>
      </xdr:nvSpPr>
      <xdr:spPr>
        <a:xfrm>
          <a:off x="1355725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5" name="楕円 414">
          <a:extLst>
            <a:ext uri="{FF2B5EF4-FFF2-40B4-BE49-F238E27FC236}">
              <a16:creationId xmlns:a16="http://schemas.microsoft.com/office/drawing/2014/main" id="{05C99FF5-ECCB-434F-BA5B-9F7CC0894DD2}"/>
            </a:ext>
          </a:extLst>
        </xdr:cNvPr>
        <xdr:cNvSpPr/>
      </xdr:nvSpPr>
      <xdr:spPr>
        <a:xfrm>
          <a:off x="13055600" y="693885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16" name="テキスト ボックス 415">
          <a:extLst>
            <a:ext uri="{FF2B5EF4-FFF2-40B4-BE49-F238E27FC236}">
              <a16:creationId xmlns:a16="http://schemas.microsoft.com/office/drawing/2014/main" id="{D5A733BB-CD83-46E7-8147-B8C21BEF4B51}"/>
            </a:ext>
          </a:extLst>
        </xdr:cNvPr>
        <xdr:cNvSpPr txBox="1"/>
      </xdr:nvSpPr>
      <xdr:spPr>
        <a:xfrm>
          <a:off x="1276350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417" name="楕円 416">
          <a:extLst>
            <a:ext uri="{FF2B5EF4-FFF2-40B4-BE49-F238E27FC236}">
              <a16:creationId xmlns:a16="http://schemas.microsoft.com/office/drawing/2014/main" id="{805B1469-335A-4B79-A30A-EB1FECB83E66}"/>
            </a:ext>
          </a:extLst>
        </xdr:cNvPr>
        <xdr:cNvSpPr/>
      </xdr:nvSpPr>
      <xdr:spPr>
        <a:xfrm>
          <a:off x="12242800" y="70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418" name="テキスト ボックス 417">
          <a:extLst>
            <a:ext uri="{FF2B5EF4-FFF2-40B4-BE49-F238E27FC236}">
              <a16:creationId xmlns:a16="http://schemas.microsoft.com/office/drawing/2014/main" id="{01E2565B-8F72-4EE8-BC4C-F376DDC016CA}"/>
            </a:ext>
          </a:extLst>
        </xdr:cNvPr>
        <xdr:cNvSpPr txBox="1"/>
      </xdr:nvSpPr>
      <xdr:spPr>
        <a:xfrm>
          <a:off x="11950700" y="717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8DC4E11D-60E2-4ECA-9546-A85629D2033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20CCF712-384B-4CF2-A5EC-D61F3290911C}"/>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A72F2043-EE3A-4E04-8090-1C59C5734141}"/>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C4E86AE1-F8E0-4113-99A0-90CC69C35213}"/>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9BBB52D4-C7F9-4039-8AA7-B8C924ADD843}"/>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38E47354-6B4D-4279-8EB0-225C5DAE8A79}"/>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1AD8AE08-714D-4C14-830B-53325DF171C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B23AACF8-0CD1-41EC-BDC3-345AF760EB21}"/>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E1E37B0E-B2BC-4DE0-90B1-4326980F0F55}"/>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C7B48CEE-0E4A-400F-8708-2F3C4668F458}"/>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F5AA746C-C512-45BB-A0BF-82FC765D1E03}"/>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C49A3AE0-25A1-41D9-9A38-B07667528ADB}"/>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87BFAC7-0C5F-4666-9E33-F7A6EF1B1B76}"/>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ポイント低下し、ほぼ横ばいとなっているが、早期健全化基準を大幅に下回っている。</a:t>
          </a:r>
        </a:p>
        <a:p>
          <a:r>
            <a:rPr kumimoji="1" lang="ja-JP" altLang="en-US" sz="1300">
              <a:latin typeface="ＭＳ Ｐゴシック" panose="020B0600070205080204" pitchFamily="50" charset="-128"/>
              <a:ea typeface="ＭＳ Ｐゴシック" panose="020B0600070205080204" pitchFamily="50" charset="-128"/>
            </a:rPr>
            <a:t>　主な要因は、普通建設事業の抑制に伴い、地方債発行（</a:t>
          </a:r>
          <a:r>
            <a:rPr kumimoji="1" lang="en-US" altLang="ja-JP" sz="1300">
              <a:latin typeface="ＭＳ Ｐゴシック" panose="020B0600070205080204" pitchFamily="50" charset="-128"/>
              <a:ea typeface="ＭＳ Ｐゴシック" panose="020B0600070205080204" pitchFamily="50" charset="-128"/>
            </a:rPr>
            <a:t>2,790</a:t>
          </a:r>
          <a:r>
            <a:rPr kumimoji="1" lang="ja-JP" altLang="en-US" sz="1300">
              <a:latin typeface="ＭＳ Ｐゴシック" panose="020B0600070205080204" pitchFamily="50" charset="-128"/>
              <a:ea typeface="ＭＳ Ｐゴシック" panose="020B0600070205080204" pitchFamily="50" charset="-128"/>
            </a:rPr>
            <a:t>百万円）以上に元金償還（</a:t>
          </a:r>
          <a:r>
            <a:rPr kumimoji="1" lang="en-US" altLang="ja-JP" sz="1300">
              <a:latin typeface="ＭＳ Ｐゴシック" panose="020B0600070205080204" pitchFamily="50" charset="-128"/>
              <a:ea typeface="ＭＳ Ｐゴシック" panose="020B0600070205080204" pitchFamily="50" charset="-128"/>
            </a:rPr>
            <a:t>4,355</a:t>
          </a:r>
          <a:r>
            <a:rPr kumimoji="1" lang="ja-JP" altLang="en-US" sz="1300">
              <a:latin typeface="ＭＳ Ｐゴシック" panose="020B0600070205080204" pitchFamily="50" charset="-128"/>
              <a:ea typeface="ＭＳ Ｐゴシック" panose="020B0600070205080204" pitchFamily="50" charset="-128"/>
            </a:rPr>
            <a:t>百万円）を行ったことにより、地方債の現在高が減少（対前年度比▲</a:t>
          </a:r>
          <a:r>
            <a:rPr kumimoji="1" lang="en-US" altLang="ja-JP" sz="1300">
              <a:latin typeface="ＭＳ Ｐゴシック" panose="020B0600070205080204" pitchFamily="50" charset="-128"/>
              <a:ea typeface="ＭＳ Ｐゴシック" panose="020B0600070205080204" pitchFamily="50" charset="-128"/>
            </a:rPr>
            <a:t>1,565</a:t>
          </a:r>
          <a:r>
            <a:rPr kumimoji="1" lang="ja-JP" altLang="en-US" sz="1300">
              <a:latin typeface="ＭＳ Ｐゴシック" panose="020B0600070205080204" pitchFamily="50" charset="-128"/>
              <a:ea typeface="ＭＳ Ｐゴシック" panose="020B0600070205080204" pitchFamily="50" charset="-128"/>
            </a:rPr>
            <a:t>百万円）したためである。</a:t>
          </a:r>
        </a:p>
        <a:p>
          <a:r>
            <a:rPr kumimoji="1" lang="ja-JP" altLang="en-US" sz="1300">
              <a:latin typeface="ＭＳ Ｐゴシック" panose="020B0600070205080204" pitchFamily="50" charset="-128"/>
              <a:ea typeface="ＭＳ Ｐゴシック" panose="020B0600070205080204" pitchFamily="50" charset="-128"/>
            </a:rPr>
            <a:t>　学校施設建設事業を行っているが、令和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年度には旧合併特例事業債の発行限度額に到達する見込みで、今後、同事業債を活用できないため、普通建設事業の抑制や平準化の取組を行い、地方債抑制に努めていく。</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C5DDBA4F-BEAA-48E2-A9CE-6FCA0DD98035}"/>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BD49635-31B5-4C2F-9D6A-3680F1735C6F}"/>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892985F7-29BA-4E6A-89F4-865CF241831E}"/>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1BDC91E4-A7FE-4CBD-831E-83EBA4750482}"/>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D062F894-5922-42FB-B686-A70A0D64EF27}"/>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E4D4AF04-6475-459C-A3E3-318DFE905002}"/>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BAB669DC-25A6-4187-A26C-5B64A7AB4BEA}"/>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549D1BC1-6BCA-4C8C-8678-1EC32EC30B7E}"/>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621BCB21-CE72-4237-9054-B14E82A81FB8}"/>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B833258D-F0B7-44A9-A0DA-336710A3154C}"/>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23A280DE-0FBD-47F1-B505-FAC7FE215A17}"/>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A9A42321-8322-4C93-958D-4D018BA6964F}"/>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6EA87C3E-118E-4549-AC20-24E3D5C86943}"/>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40BD6B20-D047-4CF8-81FE-915C067A972C}"/>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744C170C-467C-4CAB-ADBE-16A28BF35C02}"/>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D90E65C8-37DA-4108-8C20-4CF32DD16850}"/>
            </a:ext>
          </a:extLst>
        </xdr:cNvPr>
        <xdr:cNvCxnSpPr/>
      </xdr:nvCxnSpPr>
      <xdr:spPr>
        <a:xfrm flipV="1">
          <a:off x="15474950" y="2321137"/>
          <a:ext cx="0" cy="15719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D1E9092D-4288-4BE6-9C29-4F702E5E6761}"/>
            </a:ext>
          </a:extLst>
        </xdr:cNvPr>
        <xdr:cNvSpPr txBox="1"/>
      </xdr:nvSpPr>
      <xdr:spPr>
        <a:xfrm>
          <a:off x="15563850" y="386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76B10EF6-1458-4B1A-9435-AD88E2EDD997}"/>
            </a:ext>
          </a:extLst>
        </xdr:cNvPr>
        <xdr:cNvCxnSpPr/>
      </xdr:nvCxnSpPr>
      <xdr:spPr>
        <a:xfrm>
          <a:off x="15405100" y="38930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3E7EA3DA-0204-4FEC-9FB7-99ECC86AFDD1}"/>
            </a:ext>
          </a:extLst>
        </xdr:cNvPr>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50B57DFC-4022-4600-8BD4-20689DD90AB8}"/>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103223</xdr:rowOff>
    </xdr:from>
    <xdr:to>
      <xdr:col>81</xdr:col>
      <xdr:colOff>44450</xdr:colOff>
      <xdr:row>15</xdr:row>
      <xdr:rowOff>105904</xdr:rowOff>
    </xdr:to>
    <xdr:cxnSp macro="">
      <xdr:nvCxnSpPr>
        <xdr:cNvPr id="452" name="直線コネクタ 451">
          <a:extLst>
            <a:ext uri="{FF2B5EF4-FFF2-40B4-BE49-F238E27FC236}">
              <a16:creationId xmlns:a16="http://schemas.microsoft.com/office/drawing/2014/main" id="{B7454E8F-4FCE-443A-B4B4-590EB260A9AF}"/>
            </a:ext>
          </a:extLst>
        </xdr:cNvPr>
        <xdr:cNvCxnSpPr/>
      </xdr:nvCxnSpPr>
      <xdr:spPr>
        <a:xfrm flipV="1">
          <a:off x="14712950" y="2617823"/>
          <a:ext cx="762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53" name="将来負担の状況平均値テキスト">
          <a:extLst>
            <a:ext uri="{FF2B5EF4-FFF2-40B4-BE49-F238E27FC236}">
              <a16:creationId xmlns:a16="http://schemas.microsoft.com/office/drawing/2014/main" id="{60A0201B-1831-4B7F-9B27-FB9E03B093AD}"/>
            </a:ext>
          </a:extLst>
        </xdr:cNvPr>
        <xdr:cNvSpPr txBox="1"/>
      </xdr:nvSpPr>
      <xdr:spPr>
        <a:xfrm>
          <a:off x="15563850" y="21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a:extLst>
            <a:ext uri="{FF2B5EF4-FFF2-40B4-BE49-F238E27FC236}">
              <a16:creationId xmlns:a16="http://schemas.microsoft.com/office/drawing/2014/main" id="{7417684D-B6AB-4F2F-90AC-9CAA86C475D8}"/>
            </a:ext>
          </a:extLst>
        </xdr:cNvPr>
        <xdr:cNvSpPr/>
      </xdr:nvSpPr>
      <xdr:spPr>
        <a:xfrm>
          <a:off x="15427960" y="232395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1341</xdr:rowOff>
    </xdr:from>
    <xdr:to>
      <xdr:col>77</xdr:col>
      <xdr:colOff>44450</xdr:colOff>
      <xdr:row>15</xdr:row>
      <xdr:rowOff>105904</xdr:rowOff>
    </xdr:to>
    <xdr:cxnSp macro="">
      <xdr:nvCxnSpPr>
        <xdr:cNvPr id="455" name="直線コネクタ 454">
          <a:extLst>
            <a:ext uri="{FF2B5EF4-FFF2-40B4-BE49-F238E27FC236}">
              <a16:creationId xmlns:a16="http://schemas.microsoft.com/office/drawing/2014/main" id="{0A4EA0D6-0661-49CE-8A96-CDAB518FEB79}"/>
            </a:ext>
          </a:extLst>
        </xdr:cNvPr>
        <xdr:cNvCxnSpPr/>
      </xdr:nvCxnSpPr>
      <xdr:spPr>
        <a:xfrm>
          <a:off x="13903960" y="2515941"/>
          <a:ext cx="80899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a:extLst>
            <a:ext uri="{FF2B5EF4-FFF2-40B4-BE49-F238E27FC236}">
              <a16:creationId xmlns:a16="http://schemas.microsoft.com/office/drawing/2014/main" id="{BB06D9FE-2A88-4D3D-996E-EC5B9B7F152F}"/>
            </a:ext>
          </a:extLst>
        </xdr:cNvPr>
        <xdr:cNvSpPr/>
      </xdr:nvSpPr>
      <xdr:spPr>
        <a:xfrm>
          <a:off x="14665960" y="25201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7" name="テキスト ボックス 456">
          <a:extLst>
            <a:ext uri="{FF2B5EF4-FFF2-40B4-BE49-F238E27FC236}">
              <a16:creationId xmlns:a16="http://schemas.microsoft.com/office/drawing/2014/main" id="{0FCAF9F5-F7E9-4A4E-8AD3-229CEFD4CB02}"/>
            </a:ext>
          </a:extLst>
        </xdr:cNvPr>
        <xdr:cNvSpPr txBox="1"/>
      </xdr:nvSpPr>
      <xdr:spPr>
        <a:xfrm>
          <a:off x="14370050" y="2296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168628</xdr:rowOff>
    </xdr:from>
    <xdr:to>
      <xdr:col>72</xdr:col>
      <xdr:colOff>203200</xdr:colOff>
      <xdr:row>15</xdr:row>
      <xdr:rowOff>1341</xdr:rowOff>
    </xdr:to>
    <xdr:cxnSp macro="">
      <xdr:nvCxnSpPr>
        <xdr:cNvPr id="458" name="直線コネクタ 457">
          <a:extLst>
            <a:ext uri="{FF2B5EF4-FFF2-40B4-BE49-F238E27FC236}">
              <a16:creationId xmlns:a16="http://schemas.microsoft.com/office/drawing/2014/main" id="{D1295FE8-8E6B-4F77-87C4-F6A01B066479}"/>
            </a:ext>
          </a:extLst>
        </xdr:cNvPr>
        <xdr:cNvCxnSpPr/>
      </xdr:nvCxnSpPr>
      <xdr:spPr>
        <a:xfrm>
          <a:off x="13106400" y="2347948"/>
          <a:ext cx="797560" cy="16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9" name="フローチャート: 判断 458">
          <a:extLst>
            <a:ext uri="{FF2B5EF4-FFF2-40B4-BE49-F238E27FC236}">
              <a16:creationId xmlns:a16="http://schemas.microsoft.com/office/drawing/2014/main" id="{26E67F91-9061-49BE-8AEE-5FAC8C4258D7}"/>
            </a:ext>
          </a:extLst>
        </xdr:cNvPr>
        <xdr:cNvSpPr/>
      </xdr:nvSpPr>
      <xdr:spPr>
        <a:xfrm>
          <a:off x="13868400" y="26380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38399</xdr:rowOff>
    </xdr:from>
    <xdr:ext cx="762000" cy="259045"/>
    <xdr:sp macro="" textlink="">
      <xdr:nvSpPr>
        <xdr:cNvPr id="460" name="テキスト ボックス 459">
          <a:extLst>
            <a:ext uri="{FF2B5EF4-FFF2-40B4-BE49-F238E27FC236}">
              <a16:creationId xmlns:a16="http://schemas.microsoft.com/office/drawing/2014/main" id="{50D8534B-B4B1-474C-A4F7-07A06F4C023D}"/>
            </a:ext>
          </a:extLst>
        </xdr:cNvPr>
        <xdr:cNvSpPr txBox="1"/>
      </xdr:nvSpPr>
      <xdr:spPr>
        <a:xfrm>
          <a:off x="13557250" y="272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168628</xdr:rowOff>
    </xdr:from>
    <xdr:to>
      <xdr:col>68</xdr:col>
      <xdr:colOff>152400</xdr:colOff>
      <xdr:row>14</xdr:row>
      <xdr:rowOff>42757</xdr:rowOff>
    </xdr:to>
    <xdr:cxnSp macro="">
      <xdr:nvCxnSpPr>
        <xdr:cNvPr id="461" name="直線コネクタ 460">
          <a:extLst>
            <a:ext uri="{FF2B5EF4-FFF2-40B4-BE49-F238E27FC236}">
              <a16:creationId xmlns:a16="http://schemas.microsoft.com/office/drawing/2014/main" id="{1F7F8A97-906B-4238-8865-BC44BDB60051}"/>
            </a:ext>
          </a:extLst>
        </xdr:cNvPr>
        <xdr:cNvCxnSpPr/>
      </xdr:nvCxnSpPr>
      <xdr:spPr>
        <a:xfrm flipV="1">
          <a:off x="12293600" y="2347948"/>
          <a:ext cx="8128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62" name="フローチャート: 判断 461">
          <a:extLst>
            <a:ext uri="{FF2B5EF4-FFF2-40B4-BE49-F238E27FC236}">
              <a16:creationId xmlns:a16="http://schemas.microsoft.com/office/drawing/2014/main" id="{525178EB-5E48-4189-AF79-196EBAA2B321}"/>
            </a:ext>
          </a:extLst>
        </xdr:cNvPr>
        <xdr:cNvSpPr/>
      </xdr:nvSpPr>
      <xdr:spPr>
        <a:xfrm>
          <a:off x="13055600" y="257104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142821</xdr:rowOff>
    </xdr:from>
    <xdr:ext cx="762000" cy="259045"/>
    <xdr:sp macro="" textlink="">
      <xdr:nvSpPr>
        <xdr:cNvPr id="463" name="テキスト ボックス 462">
          <a:extLst>
            <a:ext uri="{FF2B5EF4-FFF2-40B4-BE49-F238E27FC236}">
              <a16:creationId xmlns:a16="http://schemas.microsoft.com/office/drawing/2014/main" id="{7AC6FBC2-984B-4B38-83B4-6CC86AC61882}"/>
            </a:ext>
          </a:extLst>
        </xdr:cNvPr>
        <xdr:cNvSpPr txBox="1"/>
      </xdr:nvSpPr>
      <xdr:spPr>
        <a:xfrm>
          <a:off x="12763500" y="265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4" name="フローチャート: 判断 463">
          <a:extLst>
            <a:ext uri="{FF2B5EF4-FFF2-40B4-BE49-F238E27FC236}">
              <a16:creationId xmlns:a16="http://schemas.microsoft.com/office/drawing/2014/main" id="{6DC13B24-DD55-4F6A-A1DF-38ED2FB3CC40}"/>
            </a:ext>
          </a:extLst>
        </xdr:cNvPr>
        <xdr:cNvSpPr/>
      </xdr:nvSpPr>
      <xdr:spPr>
        <a:xfrm>
          <a:off x="12242800" y="26032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5" name="テキスト ボックス 464">
          <a:extLst>
            <a:ext uri="{FF2B5EF4-FFF2-40B4-BE49-F238E27FC236}">
              <a16:creationId xmlns:a16="http://schemas.microsoft.com/office/drawing/2014/main" id="{C3D1C571-7402-4A23-9A8D-812626D0F524}"/>
            </a:ext>
          </a:extLst>
        </xdr:cNvPr>
        <xdr:cNvSpPr txBox="1"/>
      </xdr:nvSpPr>
      <xdr:spPr>
        <a:xfrm>
          <a:off x="11950700" y="268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508F7B9D-F2EB-44D9-8C60-B43EB4E2669F}"/>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5E063D9C-87F2-46FB-B19C-800E7A7C98E2}"/>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631C6CA4-F088-4E27-85FB-F2901328E561}"/>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7212F721-3042-481D-B109-FC8C82F2AEBF}"/>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64A00D66-9FE1-46AA-BBDE-72568CD96573}"/>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52423</xdr:rowOff>
    </xdr:from>
    <xdr:to>
      <xdr:col>81</xdr:col>
      <xdr:colOff>95250</xdr:colOff>
      <xdr:row>15</xdr:row>
      <xdr:rowOff>154023</xdr:rowOff>
    </xdr:to>
    <xdr:sp macro="" textlink="">
      <xdr:nvSpPr>
        <xdr:cNvPr id="471" name="楕円 470">
          <a:extLst>
            <a:ext uri="{FF2B5EF4-FFF2-40B4-BE49-F238E27FC236}">
              <a16:creationId xmlns:a16="http://schemas.microsoft.com/office/drawing/2014/main" id="{16F6439B-17E9-430E-B602-DA28857DE016}"/>
            </a:ext>
          </a:extLst>
        </xdr:cNvPr>
        <xdr:cNvSpPr/>
      </xdr:nvSpPr>
      <xdr:spPr>
        <a:xfrm>
          <a:off x="15427960" y="25670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24500</xdr:rowOff>
    </xdr:from>
    <xdr:ext cx="762000" cy="259045"/>
    <xdr:sp macro="" textlink="">
      <xdr:nvSpPr>
        <xdr:cNvPr id="472" name="将来負担の状況該当値テキスト">
          <a:extLst>
            <a:ext uri="{FF2B5EF4-FFF2-40B4-BE49-F238E27FC236}">
              <a16:creationId xmlns:a16="http://schemas.microsoft.com/office/drawing/2014/main" id="{D68481AF-F92F-4656-990B-8783EAF0B28A}"/>
            </a:ext>
          </a:extLst>
        </xdr:cNvPr>
        <xdr:cNvSpPr txBox="1"/>
      </xdr:nvSpPr>
      <xdr:spPr>
        <a:xfrm>
          <a:off x="15563850" y="253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55104</xdr:rowOff>
    </xdr:from>
    <xdr:to>
      <xdr:col>77</xdr:col>
      <xdr:colOff>95250</xdr:colOff>
      <xdr:row>15</xdr:row>
      <xdr:rowOff>156704</xdr:rowOff>
    </xdr:to>
    <xdr:sp macro="" textlink="">
      <xdr:nvSpPr>
        <xdr:cNvPr id="473" name="楕円 472">
          <a:extLst>
            <a:ext uri="{FF2B5EF4-FFF2-40B4-BE49-F238E27FC236}">
              <a16:creationId xmlns:a16="http://schemas.microsoft.com/office/drawing/2014/main" id="{1730DC89-54C7-41A7-8F7F-E8F492E72CE6}"/>
            </a:ext>
          </a:extLst>
        </xdr:cNvPr>
        <xdr:cNvSpPr/>
      </xdr:nvSpPr>
      <xdr:spPr>
        <a:xfrm>
          <a:off x="14665960" y="256970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141481</xdr:rowOff>
    </xdr:from>
    <xdr:ext cx="736600" cy="259045"/>
    <xdr:sp macro="" textlink="">
      <xdr:nvSpPr>
        <xdr:cNvPr id="474" name="テキスト ボックス 473">
          <a:extLst>
            <a:ext uri="{FF2B5EF4-FFF2-40B4-BE49-F238E27FC236}">
              <a16:creationId xmlns:a16="http://schemas.microsoft.com/office/drawing/2014/main" id="{3C4E5D6F-3A9B-42B4-AFFE-CC345BC721E0}"/>
            </a:ext>
          </a:extLst>
        </xdr:cNvPr>
        <xdr:cNvSpPr txBox="1"/>
      </xdr:nvSpPr>
      <xdr:spPr>
        <a:xfrm>
          <a:off x="14370050" y="2656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121991</xdr:rowOff>
    </xdr:from>
    <xdr:to>
      <xdr:col>73</xdr:col>
      <xdr:colOff>44450</xdr:colOff>
      <xdr:row>15</xdr:row>
      <xdr:rowOff>52141</xdr:rowOff>
    </xdr:to>
    <xdr:sp macro="" textlink="">
      <xdr:nvSpPr>
        <xdr:cNvPr id="475" name="楕円 474">
          <a:extLst>
            <a:ext uri="{FF2B5EF4-FFF2-40B4-BE49-F238E27FC236}">
              <a16:creationId xmlns:a16="http://schemas.microsoft.com/office/drawing/2014/main" id="{261B34D4-FCDB-4A89-935C-DE6FB42A96EE}"/>
            </a:ext>
          </a:extLst>
        </xdr:cNvPr>
        <xdr:cNvSpPr/>
      </xdr:nvSpPr>
      <xdr:spPr>
        <a:xfrm>
          <a:off x="13868400" y="246895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62318</xdr:rowOff>
    </xdr:from>
    <xdr:ext cx="762000" cy="259045"/>
    <xdr:sp macro="" textlink="">
      <xdr:nvSpPr>
        <xdr:cNvPr id="476" name="テキスト ボックス 475">
          <a:extLst>
            <a:ext uri="{FF2B5EF4-FFF2-40B4-BE49-F238E27FC236}">
              <a16:creationId xmlns:a16="http://schemas.microsoft.com/office/drawing/2014/main" id="{3EEA77FF-652A-4111-AF58-4DB4E4154296}"/>
            </a:ext>
          </a:extLst>
        </xdr:cNvPr>
        <xdr:cNvSpPr txBox="1"/>
      </xdr:nvSpPr>
      <xdr:spPr>
        <a:xfrm>
          <a:off x="13557250" y="224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117828</xdr:rowOff>
    </xdr:from>
    <xdr:to>
      <xdr:col>68</xdr:col>
      <xdr:colOff>203200</xdr:colOff>
      <xdr:row>14</xdr:row>
      <xdr:rowOff>47978</xdr:rowOff>
    </xdr:to>
    <xdr:sp macro="" textlink="">
      <xdr:nvSpPr>
        <xdr:cNvPr id="477" name="楕円 476">
          <a:extLst>
            <a:ext uri="{FF2B5EF4-FFF2-40B4-BE49-F238E27FC236}">
              <a16:creationId xmlns:a16="http://schemas.microsoft.com/office/drawing/2014/main" id="{8A432EC4-ACF3-4BA9-90BB-7B9248022806}"/>
            </a:ext>
          </a:extLst>
        </xdr:cNvPr>
        <xdr:cNvSpPr/>
      </xdr:nvSpPr>
      <xdr:spPr>
        <a:xfrm>
          <a:off x="13055600" y="229714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58155</xdr:rowOff>
    </xdr:from>
    <xdr:ext cx="762000" cy="259045"/>
    <xdr:sp macro="" textlink="">
      <xdr:nvSpPr>
        <xdr:cNvPr id="478" name="テキスト ボックス 477">
          <a:extLst>
            <a:ext uri="{FF2B5EF4-FFF2-40B4-BE49-F238E27FC236}">
              <a16:creationId xmlns:a16="http://schemas.microsoft.com/office/drawing/2014/main" id="{1C209D81-ED9F-4F06-A484-CB8E68964B0F}"/>
            </a:ext>
          </a:extLst>
        </xdr:cNvPr>
        <xdr:cNvSpPr txBox="1"/>
      </xdr:nvSpPr>
      <xdr:spPr>
        <a:xfrm>
          <a:off x="12763500" y="206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163407</xdr:rowOff>
    </xdr:from>
    <xdr:to>
      <xdr:col>64</xdr:col>
      <xdr:colOff>152400</xdr:colOff>
      <xdr:row>14</xdr:row>
      <xdr:rowOff>93557</xdr:rowOff>
    </xdr:to>
    <xdr:sp macro="" textlink="">
      <xdr:nvSpPr>
        <xdr:cNvPr id="479" name="楕円 478">
          <a:extLst>
            <a:ext uri="{FF2B5EF4-FFF2-40B4-BE49-F238E27FC236}">
              <a16:creationId xmlns:a16="http://schemas.microsoft.com/office/drawing/2014/main" id="{D362EB83-FC13-4360-A836-35CD46DAEB0A}"/>
            </a:ext>
          </a:extLst>
        </xdr:cNvPr>
        <xdr:cNvSpPr/>
      </xdr:nvSpPr>
      <xdr:spPr>
        <a:xfrm>
          <a:off x="12242800" y="23427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103734</xdr:rowOff>
    </xdr:from>
    <xdr:ext cx="762000" cy="259045"/>
    <xdr:sp macro="" textlink="">
      <xdr:nvSpPr>
        <xdr:cNvPr id="480" name="テキスト ボックス 479">
          <a:extLst>
            <a:ext uri="{FF2B5EF4-FFF2-40B4-BE49-F238E27FC236}">
              <a16:creationId xmlns:a16="http://schemas.microsoft.com/office/drawing/2014/main" id="{DEF0A01B-8088-441D-94A1-2776227679F8}"/>
            </a:ext>
          </a:extLst>
        </xdr:cNvPr>
        <xdr:cNvSpPr txBox="1"/>
      </xdr:nvSpPr>
      <xdr:spPr>
        <a:xfrm>
          <a:off x="11950700" y="211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57,562
56,882
188.67
35,905,918
34,225,716
1,033,410
18,122,209
41,216,887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ポイント減少し、全国・県・類似団体を下回っている。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主な要因は、図書館・美術館の指定管理導入等により職員数が減となり、給料（常勤職）も減少したこと等から経常一般人件費総額は</a:t>
          </a:r>
          <a:r>
            <a:rPr kumimoji="1" lang="en-US" altLang="ja-JP" sz="1300">
              <a:latin typeface="ＭＳ Ｐゴシック" panose="020B0600070205080204" pitchFamily="50" charset="-128"/>
              <a:ea typeface="ＭＳ Ｐゴシック" panose="020B0600070205080204" pitchFamily="50" charset="-128"/>
            </a:rPr>
            <a:t>3,449</a:t>
          </a:r>
          <a:r>
            <a:rPr kumimoji="1" lang="ja-JP" altLang="en-US" sz="1300">
              <a:latin typeface="ＭＳ Ｐゴシック" panose="020B0600070205080204" pitchFamily="50" charset="-128"/>
              <a:ea typeface="ＭＳ Ｐゴシック" panose="020B0600070205080204" pitchFamily="50" charset="-128"/>
            </a:rPr>
            <a:t>百万（対前年度比▲</a:t>
          </a:r>
          <a:r>
            <a:rPr kumimoji="1" lang="en-US" altLang="ja-JP" sz="1300">
              <a:latin typeface="ＭＳ Ｐゴシック" panose="020B0600070205080204" pitchFamily="50" charset="-128"/>
              <a:ea typeface="ＭＳ Ｐゴシック" panose="020B0600070205080204" pitchFamily="50" charset="-128"/>
            </a:rPr>
            <a:t>341</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今後は、事業の民間委託等による業務効率化を図り、住民サービスの低下させることなく適切な定員管理に努めていく。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35</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48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62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ポイント増加し、県平均を上回っているが、全国・類似団体を下回っている。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主な要因は、図書館・美術館の指定管理制度導入による委託料の皆増や電気料の増等により経常一般物件費総額は</a:t>
          </a:r>
          <a:r>
            <a:rPr kumimoji="1" lang="en-US" altLang="ja-JP" sz="1300">
              <a:latin typeface="ＭＳ Ｐゴシック" panose="020B0600070205080204" pitchFamily="50" charset="-128"/>
              <a:ea typeface="ＭＳ Ｐゴシック" panose="020B0600070205080204" pitchFamily="50" charset="-128"/>
            </a:rPr>
            <a:t>2,358</a:t>
          </a:r>
          <a:r>
            <a:rPr kumimoji="1" lang="ja-JP" altLang="en-US" sz="1300">
              <a:latin typeface="ＭＳ Ｐゴシック" panose="020B0600070205080204" pitchFamily="50" charset="-128"/>
              <a:ea typeface="ＭＳ Ｐゴシック" panose="020B0600070205080204" pitchFamily="50" charset="-128"/>
            </a:rPr>
            <a:t>百万円（対前年度比＋</a:t>
          </a:r>
          <a:r>
            <a:rPr kumimoji="1" lang="en-US" altLang="ja-JP" sz="1300">
              <a:latin typeface="ＭＳ Ｐゴシック" panose="020B0600070205080204" pitchFamily="50" charset="-128"/>
              <a:ea typeface="ＭＳ Ｐゴシック" panose="020B0600070205080204" pitchFamily="50" charset="-128"/>
            </a:rPr>
            <a:t>312</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今後も、公共施設の統廃合を含めた適正配置や経常的経費の削減に努めていく。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76200</xdr:rowOff>
    </xdr:from>
    <xdr:to>
      <xdr:col>82</xdr:col>
      <xdr:colOff>107950</xdr:colOff>
      <xdr:row>15</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765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76200</xdr:rowOff>
    </xdr:from>
    <xdr:to>
      <xdr:col>78</xdr:col>
      <xdr:colOff>69850</xdr:colOff>
      <xdr:row>15</xdr:row>
      <xdr:rowOff>6350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7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101600</xdr:rowOff>
    </xdr:from>
    <xdr:to>
      <xdr:col>73</xdr:col>
      <xdr:colOff>180975</xdr:colOff>
      <xdr:row>15</xdr:row>
      <xdr:rowOff>6350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01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82550</xdr:rowOff>
    </xdr:from>
    <xdr:to>
      <xdr:col>69</xdr:col>
      <xdr:colOff>92075</xdr:colOff>
      <xdr:row>14</xdr:row>
      <xdr:rowOff>101600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11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25400</xdr:rowOff>
    </xdr:from>
    <xdr:to>
      <xdr:col>78</xdr:col>
      <xdr:colOff>120650</xdr:colOff>
      <xdr:row>14</xdr:row>
      <xdr:rowOff>127000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137177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9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127000</xdr:rowOff>
    </xdr:from>
    <xdr:to>
      <xdr:col>74</xdr:col>
      <xdr:colOff>31750</xdr:colOff>
      <xdr:row>15</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50800</xdr:rowOff>
    </xdr:from>
    <xdr:to>
      <xdr:col>69</xdr:col>
      <xdr:colOff>142875</xdr:colOff>
      <xdr:row>14</xdr:row>
      <xdr:rowOff>152400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31750</xdr:rowOff>
    </xdr:from>
    <xdr:to>
      <xdr:col>65</xdr:col>
      <xdr:colOff>53975</xdr:colOff>
      <xdr:row>13</xdr:row>
      <xdr:rowOff>133350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ポイント減少し、全国・県平均を下回ったが、類似団体平均は上回っている。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主な要因は、生活保護者に対する個別指導や健康管理支援事業等により医療費扶助費が減少したこと等から、経常一般扶助費総額は</a:t>
          </a:r>
          <a:r>
            <a:rPr kumimoji="1" lang="en-US" altLang="ja-JP" sz="1300">
              <a:latin typeface="ＭＳ Ｐゴシック" panose="020B0600070205080204" pitchFamily="50" charset="-128"/>
              <a:ea typeface="ＭＳ Ｐゴシック" panose="020B0600070205080204" pitchFamily="50" charset="-128"/>
            </a:rPr>
            <a:t>2,119</a:t>
          </a:r>
          <a:r>
            <a:rPr kumimoji="1" lang="ja-JP" altLang="en-US" sz="1300">
              <a:latin typeface="ＭＳ Ｐゴシック" panose="020B0600070205080204" pitchFamily="50" charset="-128"/>
              <a:ea typeface="ＭＳ Ｐゴシック" panose="020B0600070205080204" pitchFamily="50" charset="-128"/>
            </a:rPr>
            <a:t>百万円（対前年度比▲</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今後も、高齢化の進展等により扶助費の増加が予想されることから、資格審査や受益者負担等の適正化を図っていく。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159004</xdr:rowOff>
    </xdr:from>
    <xdr:to>
      <xdr:col>24</xdr:col>
      <xdr:colOff>25400</xdr:colOff>
      <xdr:row>57</xdr:row>
      <xdr:rowOff>14986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602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5842</xdr:rowOff>
    </xdr:from>
    <xdr:to>
      <xdr:col>19</xdr:col>
      <xdr:colOff>187325</xdr:colOff>
      <xdr:row>57</xdr:row>
      <xdr:rowOff>14986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78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5842</xdr:rowOff>
    </xdr:from>
    <xdr:to>
      <xdr:col>15</xdr:col>
      <xdr:colOff>98425</xdr:colOff>
      <xdr:row>57</xdr:row>
      <xdr:rowOff>133858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784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14986</xdr:rowOff>
    </xdr:from>
    <xdr:to>
      <xdr:col>11</xdr:col>
      <xdr:colOff>9525</xdr:colOff>
      <xdr:row>57</xdr:row>
      <xdr:rowOff>133858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876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108204</xdr:rowOff>
    </xdr:from>
    <xdr:to>
      <xdr:col>24</xdr:col>
      <xdr:colOff>76200</xdr:colOff>
      <xdr:row>57</xdr:row>
      <xdr:rowOff>38354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80281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135636</xdr:rowOff>
    </xdr:from>
    <xdr:to>
      <xdr:col>20</xdr:col>
      <xdr:colOff>38100</xdr:colOff>
      <xdr:row>57</xdr:row>
      <xdr:rowOff>65786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50563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126492</xdr:rowOff>
    </xdr:from>
    <xdr:to>
      <xdr:col>15</xdr:col>
      <xdr:colOff>149225</xdr:colOff>
      <xdr:row>57</xdr:row>
      <xdr:rowOff>56642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41419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83058</xdr:rowOff>
    </xdr:from>
    <xdr:to>
      <xdr:col>11</xdr:col>
      <xdr:colOff>60325</xdr:colOff>
      <xdr:row>58</xdr:row>
      <xdr:rowOff>13208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169435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135636</xdr:rowOff>
    </xdr:from>
    <xdr:to>
      <xdr:col>6</xdr:col>
      <xdr:colOff>171450</xdr:colOff>
      <xdr:row>57</xdr:row>
      <xdr:rowOff>65786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50563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ポイント増加し、全国・県・類似団体平均を上回っている。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主な要因は、介護給付繰出金や熊本県後期高齢者医療広域連合療養給付費負担金が増加したこと等により経常一般繰出金総額は</a:t>
          </a:r>
          <a:r>
            <a:rPr kumimoji="1" lang="en-US" altLang="ja-JP" sz="1300">
              <a:latin typeface="ＭＳ Ｐゴシック" panose="020B0600070205080204" pitchFamily="50" charset="-128"/>
              <a:ea typeface="ＭＳ Ｐゴシック" panose="020B0600070205080204" pitchFamily="50" charset="-128"/>
            </a:rPr>
            <a:t>2,188</a:t>
          </a:r>
          <a:r>
            <a:rPr kumimoji="1" lang="ja-JP" altLang="en-US" sz="1300">
              <a:latin typeface="ＭＳ Ｐゴシック" panose="020B0600070205080204" pitchFamily="50" charset="-128"/>
              <a:ea typeface="ＭＳ Ｐゴシック" panose="020B0600070205080204" pitchFamily="50" charset="-128"/>
            </a:rPr>
            <a:t>百万円（対前年度比＋</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今後も、高齢化の進展に伴い、医療給付費の増加が見込まれるため、保険料の適正化に留意していく。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151493</xdr:rowOff>
    </xdr:from>
    <xdr:to>
      <xdr:col>82</xdr:col>
      <xdr:colOff>107950</xdr:colOff>
      <xdr:row>58</xdr:row>
      <xdr:rowOff>61685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241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51905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151493</xdr:rowOff>
    </xdr:from>
    <xdr:to>
      <xdr:col>78</xdr:col>
      <xdr:colOff>69850</xdr:colOff>
      <xdr:row>58</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241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159657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20865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103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100693</xdr:rowOff>
    </xdr:from>
    <xdr:to>
      <xdr:col>78</xdr:col>
      <xdr:colOff>120650</xdr:colOff>
      <xdr:row>58</xdr:row>
      <xdr:rowOff>30843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15620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49184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81842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ポイント増加し、全国・県平均を上回っているが、類似団体は下回っている。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主な要因は、宇城広域連合負担金において、義務的経費（経常）が増加したこと等により、経常一般補助費総額は</a:t>
          </a:r>
          <a:r>
            <a:rPr kumimoji="1" lang="en-US" altLang="ja-JP" sz="1300">
              <a:latin typeface="ＭＳ Ｐゴシック" panose="020B0600070205080204" pitchFamily="50" charset="-128"/>
              <a:ea typeface="ＭＳ Ｐゴシック" panose="020B0600070205080204" pitchFamily="50" charset="-128"/>
            </a:rPr>
            <a:t>2,065</a:t>
          </a:r>
          <a:r>
            <a:rPr kumimoji="1" lang="ja-JP" altLang="en-US" sz="1300">
              <a:latin typeface="ＭＳ Ｐゴシック" panose="020B0600070205080204" pitchFamily="50" charset="-128"/>
              <a:ea typeface="ＭＳ Ｐゴシック" panose="020B0600070205080204" pitchFamily="50" charset="-128"/>
            </a:rPr>
            <a:t>百万円（対前年度比＋</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今後も、公営企業や関係団体に対する執行管理等により経費削減に努め、補助金の適正化を図っていく。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144145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363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155575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363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155575</xdr:rowOff>
    </xdr:from>
    <xdr:to>
      <xdr:col>73</xdr:col>
      <xdr:colOff>180975</xdr:colOff>
      <xdr:row>38</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99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24130</xdr:rowOff>
    </xdr:from>
    <xdr:to>
      <xdr:col>69</xdr:col>
      <xdr:colOff>92075</xdr:colOff>
      <xdr:row>38</xdr:row>
      <xdr:rowOff>75565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5392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93345</xdr:rowOff>
    </xdr:from>
    <xdr:to>
      <xdr:col>82</xdr:col>
      <xdr:colOff>158750</xdr:colOff>
      <xdr:row>38</xdr:row>
      <xdr:rowOff>23495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109872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8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104775</xdr:rowOff>
    </xdr:from>
    <xdr:to>
      <xdr:col>74</xdr:col>
      <xdr:colOff>31750</xdr:colOff>
      <xdr:row>38</xdr:row>
      <xdr:rowOff>34925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45102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144780</xdr:rowOff>
    </xdr:from>
    <xdr:to>
      <xdr:col>69</xdr:col>
      <xdr:colOff>142875</xdr:colOff>
      <xdr:row>38</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59707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24765</xdr:rowOff>
    </xdr:from>
    <xdr:to>
      <xdr:col>65</xdr:col>
      <xdr:colOff>53975</xdr:colOff>
      <xdr:row>38</xdr:row>
      <xdr:rowOff>126365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111142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ポイント増加し、全国・県・類似団体平均を上回っている。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年度に完了した防災拠点センター整備事業等の元金償還が始まったことから経常一般公債費総額は</a:t>
          </a:r>
          <a:r>
            <a:rPr kumimoji="1" lang="en-US" altLang="ja-JP" sz="1300">
              <a:latin typeface="ＭＳ Ｐゴシック" panose="020B0600070205080204" pitchFamily="50" charset="-128"/>
              <a:ea typeface="ＭＳ Ｐゴシック" panose="020B0600070205080204" pitchFamily="50" charset="-128"/>
            </a:rPr>
            <a:t>4,427</a:t>
          </a:r>
          <a:r>
            <a:rPr kumimoji="1" lang="ja-JP" altLang="en-US" sz="1300">
              <a:latin typeface="ＭＳ Ｐゴシック" panose="020B0600070205080204" pitchFamily="50" charset="-128"/>
              <a:ea typeface="ＭＳ Ｐゴシック" panose="020B0600070205080204" pitchFamily="50" charset="-128"/>
            </a:rPr>
            <a:t>百万円（対前年度比＋</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今後も、教育施設整備事業等を行っており、地方債残高の増加が見込まれるため、事業の峻別及び平準化を行っていく。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64407</xdr:rowOff>
    </xdr:from>
    <xdr:to>
      <xdr:col>24</xdr:col>
      <xdr:colOff>25400</xdr:colOff>
      <xdr:row>80</xdr:row>
      <xdr:rowOff>67129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608957"/>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42636</xdr:rowOff>
    </xdr:from>
    <xdr:to>
      <xdr:col>19</xdr:col>
      <xdr:colOff>187325</xdr:colOff>
      <xdr:row>79</xdr:row>
      <xdr:rowOff>64407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587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39914</xdr:rowOff>
    </xdr:from>
    <xdr:to>
      <xdr:col>15</xdr:col>
      <xdr:colOff>98425</xdr:colOff>
      <xdr:row>79</xdr:row>
      <xdr:rowOff>42636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4130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39914</xdr:rowOff>
    </xdr:from>
    <xdr:to>
      <xdr:col>11</xdr:col>
      <xdr:colOff>9525</xdr:colOff>
      <xdr:row>79</xdr:row>
      <xdr:rowOff>42636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4130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16329</xdr:rowOff>
    </xdr:from>
    <xdr:to>
      <xdr:col>24</xdr:col>
      <xdr:colOff>76200</xdr:colOff>
      <xdr:row>80</xdr:row>
      <xdr:rowOff>117929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96356</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64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13607</xdr:rowOff>
    </xdr:from>
    <xdr:to>
      <xdr:col>20</xdr:col>
      <xdr:colOff>38100</xdr:colOff>
      <xdr:row>79</xdr:row>
      <xdr:rowOff>115207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99984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64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163286</xdr:rowOff>
    </xdr:from>
    <xdr:to>
      <xdr:col>15</xdr:col>
      <xdr:colOff>149225</xdr:colOff>
      <xdr:row>79</xdr:row>
      <xdr:rowOff>93436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78213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160564</xdr:rowOff>
    </xdr:from>
    <xdr:to>
      <xdr:col>11</xdr:col>
      <xdr:colOff>60325</xdr:colOff>
      <xdr:row>78</xdr:row>
      <xdr:rowOff>90714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ポイント増加したが、全国・県・類似団体平均を下回っている。前年度と比較して、人件費▲</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ポイント、扶助費▲</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ポイント、物件費＋</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ポイント、補助費等＋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ポイント、その他＋</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となった。歳入では、経常一般財源の多くを普通交付税が占めているため、税収等の債権管理徹底や受益者負担の適正化等に努めていく。また、全庁的にコスト意識を持ち、歳入規模に応じた歳出規模となるよう見直しを行っ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161290</xdr:rowOff>
    </xdr:from>
    <xdr:to>
      <xdr:col>82</xdr:col>
      <xdr:colOff>107950</xdr:colOff>
      <xdr:row>74</xdr:row>
      <xdr:rowOff>104140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6771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161290</xdr:rowOff>
    </xdr:from>
    <xdr:to>
      <xdr:col>78</xdr:col>
      <xdr:colOff>69850</xdr:colOff>
      <xdr:row>75</xdr:row>
      <xdr:rowOff>146050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6771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77</xdr:row>
      <xdr:rowOff>8889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048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66039</xdr:rowOff>
    </xdr:from>
    <xdr:to>
      <xdr:col>69</xdr:col>
      <xdr:colOff>92075</xdr:colOff>
      <xdr:row>77</xdr:row>
      <xdr:rowOff>8889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962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69867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110490</xdr:rowOff>
    </xdr:from>
    <xdr:to>
      <xdr:col>78</xdr:col>
      <xdr:colOff>120650</xdr:colOff>
      <xdr:row>74</xdr:row>
      <xdr:rowOff>40640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50817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35577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69867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15239</xdr:rowOff>
    </xdr:from>
    <xdr:to>
      <xdr:col>65</xdr:col>
      <xdr:colOff>53975</xdr:colOff>
      <xdr:row>76</xdr:row>
      <xdr:rowOff>116839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127017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110251</xdr:rowOff>
    </xdr:from>
    <xdr:to>
      <xdr:col>29</xdr:col>
      <xdr:colOff>127000</xdr:colOff>
      <xdr:row>18</xdr:row>
      <xdr:rowOff>141325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243976"/>
          <a:ext cx="647700" cy="3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60051</xdr:rowOff>
    </xdr:from>
    <xdr:to>
      <xdr:col>26</xdr:col>
      <xdr:colOff>50800</xdr:colOff>
      <xdr:row>18</xdr:row>
      <xdr:rowOff>110251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93776"/>
          <a:ext cx="698500" cy="50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19817</xdr:rowOff>
    </xdr:from>
    <xdr:to>
      <xdr:col>22</xdr:col>
      <xdr:colOff>114300</xdr:colOff>
      <xdr:row>18</xdr:row>
      <xdr:rowOff>60051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53542"/>
          <a:ext cx="698500" cy="40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5371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164155</xdr:rowOff>
    </xdr:from>
    <xdr:to>
      <xdr:col>18</xdr:col>
      <xdr:colOff>177800</xdr:colOff>
      <xdr:row>18</xdr:row>
      <xdr:rowOff>19817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26430"/>
          <a:ext cx="698500" cy="2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90526</xdr:rowOff>
    </xdr:from>
    <xdr:to>
      <xdr:col>29</xdr:col>
      <xdr:colOff>177800</xdr:colOff>
      <xdr:row>19</xdr:row>
      <xdr:rowOff>20675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2425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62602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9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59451</xdr:rowOff>
    </xdr:from>
    <xdr:to>
      <xdr:col>26</xdr:col>
      <xdr:colOff>101600</xdr:colOff>
      <xdr:row>18</xdr:row>
      <xdr:rowOff>161051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9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145828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7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9251</xdr:rowOff>
    </xdr:from>
    <xdr:to>
      <xdr:col>22</xdr:col>
      <xdr:colOff>165100</xdr:colOff>
      <xdr:row>18</xdr:row>
      <xdr:rowOff>110851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4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95628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140467</xdr:rowOff>
    </xdr:from>
    <xdr:to>
      <xdr:col>19</xdr:col>
      <xdr:colOff>38100</xdr:colOff>
      <xdr:row>18</xdr:row>
      <xdr:rowOff>70617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02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55394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8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113355</xdr:rowOff>
    </xdr:from>
    <xdr:to>
      <xdr:col>15</xdr:col>
      <xdr:colOff>101600</xdr:colOff>
      <xdr:row>18</xdr:row>
      <xdr:rowOff>43505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75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53682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4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107732</xdr:rowOff>
    </xdr:from>
    <xdr:to>
      <xdr:col>29</xdr:col>
      <xdr:colOff>127000</xdr:colOff>
      <xdr:row>35</xdr:row>
      <xdr:rowOff>120566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18082"/>
          <a:ext cx="647700" cy="1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10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120566</xdr:rowOff>
    </xdr:from>
    <xdr:to>
      <xdr:col>26</xdr:col>
      <xdr:colOff>50800</xdr:colOff>
      <xdr:row>35</xdr:row>
      <xdr:rowOff>222653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30916"/>
          <a:ext cx="698500" cy="102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222653</xdr:rowOff>
    </xdr:from>
    <xdr:to>
      <xdr:col>22</xdr:col>
      <xdr:colOff>114300</xdr:colOff>
      <xdr:row>36</xdr:row>
      <xdr:rowOff>126380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33003"/>
          <a:ext cx="698500" cy="246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288620</xdr:rowOff>
    </xdr:from>
    <xdr:to>
      <xdr:col>18</xdr:col>
      <xdr:colOff>177800</xdr:colOff>
      <xdr:row>36</xdr:row>
      <xdr:rowOff>126380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98970"/>
          <a:ext cx="698500" cy="18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141571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56932</xdr:rowOff>
    </xdr:from>
    <xdr:to>
      <xdr:col>29</xdr:col>
      <xdr:colOff>177800</xdr:colOff>
      <xdr:row>35</xdr:row>
      <xdr:rowOff>158532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67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244909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1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69766</xdr:rowOff>
    </xdr:from>
    <xdr:to>
      <xdr:col>26</xdr:col>
      <xdr:colOff>101600</xdr:colOff>
      <xdr:row>35</xdr:row>
      <xdr:rowOff>171366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8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181543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171853</xdr:rowOff>
    </xdr:from>
    <xdr:to>
      <xdr:col>22</xdr:col>
      <xdr:colOff>165100</xdr:colOff>
      <xdr:row>35</xdr:row>
      <xdr:rowOff>273453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8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283630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5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75580</xdr:rowOff>
    </xdr:from>
    <xdr:to>
      <xdr:col>19</xdr:col>
      <xdr:colOff>38100</xdr:colOff>
      <xdr:row>37</xdr:row>
      <xdr:rowOff>5730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8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161957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237820</xdr:rowOff>
    </xdr:from>
    <xdr:to>
      <xdr:col>15</xdr:col>
      <xdr:colOff>101600</xdr:colOff>
      <xdr:row>35</xdr:row>
      <xdr:rowOff>339420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4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1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57,562
56,882
188.67
35,905,918
34,225,716
1,033,410
18,122,209
41,216,887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40703</xdr:rowOff>
    </xdr:from>
    <xdr:to>
      <xdr:col>24</xdr:col>
      <xdr:colOff>63500</xdr:colOff>
      <xdr:row>36</xdr:row>
      <xdr:rowOff>118301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12903"/>
          <a:ext cx="838200" cy="7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14567</xdr:rowOff>
    </xdr:from>
    <xdr:to>
      <xdr:col>19</xdr:col>
      <xdr:colOff>177800</xdr:colOff>
      <xdr:row>36</xdr:row>
      <xdr:rowOff>40703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86767"/>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14567</xdr:rowOff>
    </xdr:from>
    <xdr:to>
      <xdr:col>15</xdr:col>
      <xdr:colOff>50800</xdr:colOff>
      <xdr:row>36</xdr:row>
      <xdr:rowOff>21247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6767"/>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147362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11036</xdr:rowOff>
    </xdr:from>
    <xdr:to>
      <xdr:col>10</xdr:col>
      <xdr:colOff>114300</xdr:colOff>
      <xdr:row>36</xdr:row>
      <xdr:rowOff>21247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83236"/>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67501</xdr:rowOff>
    </xdr:from>
    <xdr:to>
      <xdr:col>24</xdr:col>
      <xdr:colOff>114300</xdr:colOff>
      <xdr:row>36</xdr:row>
      <xdr:rowOff>169101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45928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161353</xdr:rowOff>
    </xdr:from>
    <xdr:to>
      <xdr:col>20</xdr:col>
      <xdr:colOff>38100</xdr:colOff>
      <xdr:row>36</xdr:row>
      <xdr:rowOff>91503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82630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5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135217</xdr:rowOff>
    </xdr:from>
    <xdr:to>
      <xdr:col>15</xdr:col>
      <xdr:colOff>101600</xdr:colOff>
      <xdr:row>36</xdr:row>
      <xdr:rowOff>65367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56494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141897</xdr:rowOff>
    </xdr:from>
    <xdr:to>
      <xdr:col>10</xdr:col>
      <xdr:colOff>165100</xdr:colOff>
      <xdr:row>36</xdr:row>
      <xdr:rowOff>72047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63174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3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131686</xdr:rowOff>
    </xdr:from>
    <xdr:to>
      <xdr:col>6</xdr:col>
      <xdr:colOff>38100</xdr:colOff>
      <xdr:row>36</xdr:row>
      <xdr:rowOff>61836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78363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0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77635</xdr:rowOff>
    </xdr:from>
    <xdr:to>
      <xdr:col>24</xdr:col>
      <xdr:colOff>63500</xdr:colOff>
      <xdr:row>56</xdr:row>
      <xdr:rowOff>151669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07385"/>
          <a:ext cx="838200" cy="24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39932</xdr:rowOff>
    </xdr:from>
    <xdr:to>
      <xdr:col>19</xdr:col>
      <xdr:colOff>177800</xdr:colOff>
      <xdr:row>56</xdr:row>
      <xdr:rowOff>151669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298232"/>
          <a:ext cx="889000" cy="45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39932</xdr:rowOff>
    </xdr:from>
    <xdr:to>
      <xdr:col>15</xdr:col>
      <xdr:colOff>50800</xdr:colOff>
      <xdr:row>58</xdr:row>
      <xdr:rowOff>13986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298232"/>
          <a:ext cx="889000" cy="65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13986</xdr:rowOff>
    </xdr:from>
    <xdr:to>
      <xdr:col>10</xdr:col>
      <xdr:colOff>114300</xdr:colOff>
      <xdr:row>59</xdr:row>
      <xdr:rowOff>3487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8086"/>
          <a:ext cx="889000" cy="16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26835</xdr:rowOff>
    </xdr:from>
    <xdr:to>
      <xdr:col>24</xdr:col>
      <xdr:colOff>114300</xdr:colOff>
      <xdr:row>55</xdr:row>
      <xdr:rowOff>128435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5262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100869</xdr:rowOff>
    </xdr:from>
    <xdr:to>
      <xdr:col>20</xdr:col>
      <xdr:colOff>38100</xdr:colOff>
      <xdr:row>57</xdr:row>
      <xdr:rowOff>31019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22146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9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160582</xdr:rowOff>
    </xdr:from>
    <xdr:to>
      <xdr:col>15</xdr:col>
      <xdr:colOff>101600</xdr:colOff>
      <xdr:row>54</xdr:row>
      <xdr:rowOff>90732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2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107259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02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134636</xdr:rowOff>
    </xdr:from>
    <xdr:to>
      <xdr:col>10</xdr:col>
      <xdr:colOff>165100</xdr:colOff>
      <xdr:row>58</xdr:row>
      <xdr:rowOff>64786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55913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0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124137</xdr:rowOff>
    </xdr:from>
    <xdr:to>
      <xdr:col>6</xdr:col>
      <xdr:colOff>38100</xdr:colOff>
      <xdr:row>59</xdr:row>
      <xdr:rowOff>54287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45414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113503</xdr:rowOff>
    </xdr:from>
    <xdr:to>
      <xdr:col>24</xdr:col>
      <xdr:colOff>63500</xdr:colOff>
      <xdr:row>77</xdr:row>
      <xdr:rowOff>127767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43703"/>
          <a:ext cx="838200" cy="18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117526</xdr:rowOff>
    </xdr:from>
    <xdr:to>
      <xdr:col>19</xdr:col>
      <xdr:colOff>177800</xdr:colOff>
      <xdr:row>77</xdr:row>
      <xdr:rowOff>127767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19176"/>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131790</xdr:rowOff>
    </xdr:from>
    <xdr:to>
      <xdr:col>15</xdr:col>
      <xdr:colOff>50800</xdr:colOff>
      <xdr:row>77</xdr:row>
      <xdr:rowOff>117526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61990"/>
          <a:ext cx="889000" cy="15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131790</xdr:rowOff>
    </xdr:from>
    <xdr:to>
      <xdr:col>10</xdr:col>
      <xdr:colOff>114300</xdr:colOff>
      <xdr:row>76</xdr:row>
      <xdr:rowOff>150444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61990"/>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78574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33768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62703</xdr:rowOff>
    </xdr:from>
    <xdr:to>
      <xdr:col>24</xdr:col>
      <xdr:colOff>114300</xdr:colOff>
      <xdr:row>76</xdr:row>
      <xdr:rowOff>164303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9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41130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7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76967</xdr:rowOff>
    </xdr:from>
    <xdr:to>
      <xdr:col>20</xdr:col>
      <xdr:colOff>38100</xdr:colOff>
      <xdr:row>78</xdr:row>
      <xdr:rowOff>7117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169694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7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66726</xdr:rowOff>
    </xdr:from>
    <xdr:to>
      <xdr:col>15</xdr:col>
      <xdr:colOff>101600</xdr:colOff>
      <xdr:row>77</xdr:row>
      <xdr:rowOff>168326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159453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6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80990</xdr:rowOff>
    </xdr:from>
    <xdr:to>
      <xdr:col>10</xdr:col>
      <xdr:colOff>165100</xdr:colOff>
      <xdr:row>77</xdr:row>
      <xdr:rowOff>11140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27667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99644</xdr:rowOff>
    </xdr:from>
    <xdr:to>
      <xdr:col>6</xdr:col>
      <xdr:colOff>38100</xdr:colOff>
      <xdr:row>77</xdr:row>
      <xdr:rowOff>29794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46321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118506</xdr:rowOff>
    </xdr:from>
    <xdr:to>
      <xdr:col>24</xdr:col>
      <xdr:colOff>63500</xdr:colOff>
      <xdr:row>94</xdr:row>
      <xdr:rowOff>109296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063356"/>
          <a:ext cx="838200" cy="16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118506</xdr:rowOff>
    </xdr:from>
    <xdr:to>
      <xdr:col>19</xdr:col>
      <xdr:colOff>177800</xdr:colOff>
      <xdr:row>95</xdr:row>
      <xdr:rowOff>99118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63356"/>
          <a:ext cx="889000" cy="3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132294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99118</xdr:rowOff>
    </xdr:from>
    <xdr:to>
      <xdr:col>15</xdr:col>
      <xdr:colOff>50800</xdr:colOff>
      <xdr:row>95</xdr:row>
      <xdr:rowOff>154471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86868"/>
          <a:ext cx="889000" cy="5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154471</xdr:rowOff>
    </xdr:from>
    <xdr:to>
      <xdr:col>10</xdr:col>
      <xdr:colOff>114300</xdr:colOff>
      <xdr:row>96</xdr:row>
      <xdr:rowOff>63424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42221"/>
          <a:ext cx="889000" cy="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58496</xdr:rowOff>
    </xdr:from>
    <xdr:to>
      <xdr:col>24</xdr:col>
      <xdr:colOff>114300</xdr:colOff>
      <xdr:row>94</xdr:row>
      <xdr:rowOff>160096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81373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2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67706</xdr:rowOff>
    </xdr:from>
    <xdr:to>
      <xdr:col>20</xdr:col>
      <xdr:colOff>38100</xdr:colOff>
      <xdr:row>93</xdr:row>
      <xdr:rowOff>169306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14383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78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48318</xdr:rowOff>
    </xdr:from>
    <xdr:to>
      <xdr:col>15</xdr:col>
      <xdr:colOff>101600</xdr:colOff>
      <xdr:row>95</xdr:row>
      <xdr:rowOff>149918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166445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11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103671</xdr:rowOff>
    </xdr:from>
    <xdr:to>
      <xdr:col>10</xdr:col>
      <xdr:colOff>165100</xdr:colOff>
      <xdr:row>96</xdr:row>
      <xdr:rowOff>33821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50348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6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12624</xdr:rowOff>
    </xdr:from>
    <xdr:to>
      <xdr:col>6</xdr:col>
      <xdr:colOff>38100</xdr:colOff>
      <xdr:row>96</xdr:row>
      <xdr:rowOff>114224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130751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24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13926</xdr:rowOff>
    </xdr:from>
    <xdr:to>
      <xdr:col>55</xdr:col>
      <xdr:colOff>0</xdr:colOff>
      <xdr:row>37</xdr:row>
      <xdr:rowOff>118788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86126"/>
          <a:ext cx="838200" cy="27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159083</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1441</xdr:rowOff>
    </xdr:from>
    <xdr:to>
      <xdr:col>50</xdr:col>
      <xdr:colOff>114300</xdr:colOff>
      <xdr:row>37</xdr:row>
      <xdr:rowOff>118788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16391"/>
          <a:ext cx="889000" cy="11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1441</xdr:rowOff>
    </xdr:from>
    <xdr:to>
      <xdr:col>45</xdr:col>
      <xdr:colOff>177800</xdr:colOff>
      <xdr:row>37</xdr:row>
      <xdr:rowOff>127911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16391"/>
          <a:ext cx="889000" cy="11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157857</xdr:rowOff>
    </xdr:from>
    <xdr:to>
      <xdr:col>41</xdr:col>
      <xdr:colOff>50800</xdr:colOff>
      <xdr:row>37</xdr:row>
      <xdr:rowOff>127911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330057"/>
          <a:ext cx="889000" cy="1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44587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85833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134576</xdr:rowOff>
    </xdr:from>
    <xdr:to>
      <xdr:col>55</xdr:col>
      <xdr:colOff>50800</xdr:colOff>
      <xdr:row>36</xdr:row>
      <xdr:rowOff>64726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157453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67988</xdr:rowOff>
    </xdr:from>
    <xdr:to>
      <xdr:col>50</xdr:col>
      <xdr:colOff>165100</xdr:colOff>
      <xdr:row>37</xdr:row>
      <xdr:rowOff>169588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160716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0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122091</xdr:rowOff>
    </xdr:from>
    <xdr:to>
      <xdr:col>46</xdr:col>
      <xdr:colOff>38100</xdr:colOff>
      <xdr:row>31</xdr:row>
      <xdr:rowOff>52241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43368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5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77111</xdr:rowOff>
    </xdr:from>
    <xdr:to>
      <xdr:col>41</xdr:col>
      <xdr:colOff>101600</xdr:colOff>
      <xdr:row>38</xdr:row>
      <xdr:rowOff>7261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2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23788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1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107057</xdr:rowOff>
    </xdr:from>
    <xdr:to>
      <xdr:col>36</xdr:col>
      <xdr:colOff>165100</xdr:colOff>
      <xdr:row>37</xdr:row>
      <xdr:rowOff>37207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53734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05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27740</xdr:rowOff>
    </xdr:from>
    <xdr:to>
      <xdr:col>54</xdr:col>
      <xdr:colOff>189865</xdr:colOff>
      <xdr:row>59</xdr:row>
      <xdr:rowOff>142400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943140"/>
          <a:ext cx="1270" cy="131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146227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2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142400</xdr:rowOff>
    </xdr:from>
    <xdr:to>
      <xdr:col>55</xdr:col>
      <xdr:colOff>88900</xdr:colOff>
      <xdr:row>59</xdr:row>
      <xdr:rowOff>142400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257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145867</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71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27740</xdr:rowOff>
    </xdr:from>
    <xdr:to>
      <xdr:col>55</xdr:col>
      <xdr:colOff>88900</xdr:colOff>
      <xdr:row>52</xdr:row>
      <xdr:rowOff>27740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94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66962</xdr:rowOff>
    </xdr:from>
    <xdr:to>
      <xdr:col>55</xdr:col>
      <xdr:colOff>0</xdr:colOff>
      <xdr:row>56</xdr:row>
      <xdr:rowOff>139853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153812"/>
          <a:ext cx="838200" cy="58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85757</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86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107330</xdr:rowOff>
    </xdr:from>
    <xdr:to>
      <xdr:col>55</xdr:col>
      <xdr:colOff>50800</xdr:colOff>
      <xdr:row>57</xdr:row>
      <xdr:rowOff>37480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0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74451</xdr:rowOff>
    </xdr:from>
    <xdr:to>
      <xdr:col>50</xdr:col>
      <xdr:colOff>114300</xdr:colOff>
      <xdr:row>53</xdr:row>
      <xdr:rowOff>66962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8646951"/>
          <a:ext cx="889000" cy="5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106633</xdr:rowOff>
    </xdr:from>
    <xdr:to>
      <xdr:col>50</xdr:col>
      <xdr:colOff>165100</xdr:colOff>
      <xdr:row>57</xdr:row>
      <xdr:rowOff>36783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70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27910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8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74451</xdr:rowOff>
    </xdr:from>
    <xdr:to>
      <xdr:col>45</xdr:col>
      <xdr:colOff>177800</xdr:colOff>
      <xdr:row>50</xdr:row>
      <xdr:rowOff>167252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8646951"/>
          <a:ext cx="889000" cy="9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123419</xdr:rowOff>
    </xdr:from>
    <xdr:to>
      <xdr:col>46</xdr:col>
      <xdr:colOff>38100</xdr:colOff>
      <xdr:row>57</xdr:row>
      <xdr:rowOff>53569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7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44696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8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167252</xdr:rowOff>
    </xdr:from>
    <xdr:to>
      <xdr:col>41</xdr:col>
      <xdr:colOff>50800</xdr:colOff>
      <xdr:row>52</xdr:row>
      <xdr:rowOff>87394</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8739752"/>
          <a:ext cx="889000" cy="26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125193</xdr:rowOff>
    </xdr:from>
    <xdr:to>
      <xdr:col>41</xdr:col>
      <xdr:colOff>101600</xdr:colOff>
      <xdr:row>57</xdr:row>
      <xdr:rowOff>55343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46470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135872</xdr:rowOff>
    </xdr:from>
    <xdr:to>
      <xdr:col>36</xdr:col>
      <xdr:colOff>165100</xdr:colOff>
      <xdr:row>57</xdr:row>
      <xdr:rowOff>66022</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57149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89053</xdr:rowOff>
    </xdr:from>
    <xdr:to>
      <xdr:col>55</xdr:col>
      <xdr:colOff>50800</xdr:colOff>
      <xdr:row>57</xdr:row>
      <xdr:rowOff>19203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6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111930</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16162</xdr:rowOff>
    </xdr:from>
    <xdr:to>
      <xdr:col>50</xdr:col>
      <xdr:colOff>165100</xdr:colOff>
      <xdr:row>53</xdr:row>
      <xdr:rowOff>117762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1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134289</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887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23651</xdr:rowOff>
    </xdr:from>
    <xdr:to>
      <xdr:col>46</xdr:col>
      <xdr:colOff>38100</xdr:colOff>
      <xdr:row>50</xdr:row>
      <xdr:rowOff>125251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859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141778</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50795" y="837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116452</xdr:rowOff>
    </xdr:from>
    <xdr:to>
      <xdr:col>41</xdr:col>
      <xdr:colOff>101600</xdr:colOff>
      <xdr:row>51</xdr:row>
      <xdr:rowOff>46602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868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63129</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61795" y="846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36594</xdr:rowOff>
    </xdr:from>
    <xdr:to>
      <xdr:col>36</xdr:col>
      <xdr:colOff>165100</xdr:colOff>
      <xdr:row>52</xdr:row>
      <xdr:rowOff>138194</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89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154721</xdr:rowOff>
    </xdr:from>
    <xdr:ext cx="599010"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672795" y="872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84429</xdr:rowOff>
    </xdr:from>
    <xdr:to>
      <xdr:col>55</xdr:col>
      <xdr:colOff>0</xdr:colOff>
      <xdr:row>78</xdr:row>
      <xdr:rowOff>57138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286079"/>
          <a:ext cx="838200" cy="1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161404</xdr:rowOff>
    </xdr:from>
    <xdr:to>
      <xdr:col>50</xdr:col>
      <xdr:colOff>114300</xdr:colOff>
      <xdr:row>77</xdr:row>
      <xdr:rowOff>84429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2677254"/>
          <a:ext cx="889000" cy="60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31991</xdr:rowOff>
    </xdr:from>
    <xdr:to>
      <xdr:col>45</xdr:col>
      <xdr:colOff>177800</xdr:colOff>
      <xdr:row>73</xdr:row>
      <xdr:rowOff>161404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2376391"/>
          <a:ext cx="889000" cy="30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31991</xdr:rowOff>
    </xdr:from>
    <xdr:to>
      <xdr:col>41</xdr:col>
      <xdr:colOff>50800</xdr:colOff>
      <xdr:row>73</xdr:row>
      <xdr:rowOff>24650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2376391"/>
          <a:ext cx="889000" cy="16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6338</xdr:rowOff>
    </xdr:from>
    <xdr:to>
      <xdr:col>55</xdr:col>
      <xdr:colOff>50800</xdr:colOff>
      <xdr:row>78</xdr:row>
      <xdr:rowOff>107938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3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156215</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5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33629</xdr:rowOff>
    </xdr:from>
    <xdr:to>
      <xdr:col>50</xdr:col>
      <xdr:colOff>165100</xdr:colOff>
      <xdr:row>77</xdr:row>
      <xdr:rowOff>135229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2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151756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30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110604</xdr:rowOff>
    </xdr:from>
    <xdr:to>
      <xdr:col>46</xdr:col>
      <xdr:colOff>38100</xdr:colOff>
      <xdr:row>74</xdr:row>
      <xdr:rowOff>40754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26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57281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4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152641</xdr:rowOff>
    </xdr:from>
    <xdr:to>
      <xdr:col>41</xdr:col>
      <xdr:colOff>101600</xdr:colOff>
      <xdr:row>72</xdr:row>
      <xdr:rowOff>82791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232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99318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1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145300</xdr:rowOff>
    </xdr:from>
    <xdr:to>
      <xdr:col>36</xdr:col>
      <xdr:colOff>165100</xdr:colOff>
      <xdr:row>73</xdr:row>
      <xdr:rowOff>75450</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91977</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22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50088</xdr:rowOff>
    </xdr:from>
    <xdr:to>
      <xdr:col>55</xdr:col>
      <xdr:colOff>0</xdr:colOff>
      <xdr:row>94</xdr:row>
      <xdr:rowOff>51722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5480588"/>
          <a:ext cx="838200" cy="68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50088</xdr:rowOff>
    </xdr:from>
    <xdr:to>
      <xdr:col>50</xdr:col>
      <xdr:colOff>114300</xdr:colOff>
      <xdr:row>90</xdr:row>
      <xdr:rowOff>135568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5480588"/>
          <a:ext cx="889000" cy="8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135568</xdr:rowOff>
    </xdr:from>
    <xdr:to>
      <xdr:col>45</xdr:col>
      <xdr:colOff>177800</xdr:colOff>
      <xdr:row>95</xdr:row>
      <xdr:rowOff>53860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5566068"/>
          <a:ext cx="889000" cy="77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161168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142247</xdr:rowOff>
    </xdr:from>
    <xdr:to>
      <xdr:col>41</xdr:col>
      <xdr:colOff>50800</xdr:colOff>
      <xdr:row>95</xdr:row>
      <xdr:rowOff>53860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258547"/>
          <a:ext cx="889000" cy="8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922</xdr:rowOff>
    </xdr:from>
    <xdr:to>
      <xdr:col>55</xdr:col>
      <xdr:colOff>50800</xdr:colOff>
      <xdr:row>94</xdr:row>
      <xdr:rowOff>102522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1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23799</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596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170738</xdr:rowOff>
    </xdr:from>
    <xdr:to>
      <xdr:col>50</xdr:col>
      <xdr:colOff>165100</xdr:colOff>
      <xdr:row>90</xdr:row>
      <xdr:rowOff>100888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54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117415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520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84768</xdr:rowOff>
    </xdr:from>
    <xdr:to>
      <xdr:col>46</xdr:col>
      <xdr:colOff>38100</xdr:colOff>
      <xdr:row>91</xdr:row>
      <xdr:rowOff>14918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551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31445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529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3060</xdr:rowOff>
    </xdr:from>
    <xdr:to>
      <xdr:col>41</xdr:col>
      <xdr:colOff>101600</xdr:colOff>
      <xdr:row>95</xdr:row>
      <xdr:rowOff>104660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2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121187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0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91447</xdr:rowOff>
    </xdr:from>
    <xdr:to>
      <xdr:col>36</xdr:col>
      <xdr:colOff>165100</xdr:colOff>
      <xdr:row>95</xdr:row>
      <xdr:rowOff>21597</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2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38124</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59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168028</xdr:rowOff>
    </xdr:from>
    <xdr:to>
      <xdr:col>85</xdr:col>
      <xdr:colOff>127000</xdr:colOff>
      <xdr:row>39</xdr:row>
      <xdr:rowOff>5664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511678"/>
          <a:ext cx="838200" cy="18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168028</xdr:rowOff>
    </xdr:from>
    <xdr:to>
      <xdr:col>81</xdr:col>
      <xdr:colOff>50800</xdr:colOff>
      <xdr:row>38</xdr:row>
      <xdr:rowOff>116212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511678"/>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67918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5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116212</xdr:rowOff>
    </xdr:from>
    <xdr:to>
      <xdr:col>76</xdr:col>
      <xdr:colOff>114300</xdr:colOff>
      <xdr:row>38</xdr:row>
      <xdr:rowOff>163874</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631312"/>
          <a:ext cx="889000" cy="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134233</xdr:rowOff>
    </xdr:from>
    <xdr:to>
      <xdr:col>71</xdr:col>
      <xdr:colOff>177800</xdr:colOff>
      <xdr:row>38</xdr:row>
      <xdr:rowOff>163874</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649333"/>
          <a:ext cx="8890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126314</xdr:rowOff>
    </xdr:from>
    <xdr:to>
      <xdr:col>85</xdr:col>
      <xdr:colOff>177800</xdr:colOff>
      <xdr:row>39</xdr:row>
      <xdr:rowOff>56464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6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41241</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55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117227</xdr:rowOff>
    </xdr:from>
    <xdr:to>
      <xdr:col>81</xdr:col>
      <xdr:colOff>101600</xdr:colOff>
      <xdr:row>38</xdr:row>
      <xdr:rowOff>47377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4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63904</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14111" y="62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65412</xdr:rowOff>
    </xdr:from>
    <xdr:to>
      <xdr:col>76</xdr:col>
      <xdr:colOff>165100</xdr:colOff>
      <xdr:row>38</xdr:row>
      <xdr:rowOff>167012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158139</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6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113074</xdr:rowOff>
    </xdr:from>
    <xdr:to>
      <xdr:col>72</xdr:col>
      <xdr:colOff>38100</xdr:colOff>
      <xdr:row>39</xdr:row>
      <xdr:rowOff>43224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34351</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72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83433</xdr:rowOff>
    </xdr:from>
    <xdr:to>
      <xdr:col>67</xdr:col>
      <xdr:colOff>101600</xdr:colOff>
      <xdr:row>39</xdr:row>
      <xdr:rowOff>13583</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5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4710</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69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7814</xdr:rowOff>
    </xdr:from>
    <xdr:to>
      <xdr:col>85</xdr:col>
      <xdr:colOff>127000</xdr:colOff>
      <xdr:row>74</xdr:row>
      <xdr:rowOff>92739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5481300" y="12695114"/>
          <a:ext cx="8382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92739</xdr:rowOff>
    </xdr:from>
    <xdr:to>
      <xdr:col>81</xdr:col>
      <xdr:colOff>50800</xdr:colOff>
      <xdr:row>74</xdr:row>
      <xdr:rowOff>168504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2780039"/>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127547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168504</xdr:rowOff>
    </xdr:from>
    <xdr:to>
      <xdr:col>76</xdr:col>
      <xdr:colOff>114300</xdr:colOff>
      <xdr:row>75</xdr:row>
      <xdr:rowOff>123600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3703300" y="12855804"/>
          <a:ext cx="889000" cy="1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35589</xdr:rowOff>
    </xdr:from>
    <xdr:to>
      <xdr:col>71</xdr:col>
      <xdr:colOff>177800</xdr:colOff>
      <xdr:row>75</xdr:row>
      <xdr:rowOff>123600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2894339"/>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128464</xdr:rowOff>
    </xdr:from>
    <xdr:to>
      <xdr:col>85</xdr:col>
      <xdr:colOff>177800</xdr:colOff>
      <xdr:row>74</xdr:row>
      <xdr:rowOff>58614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26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151341</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249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41939</xdr:rowOff>
    </xdr:from>
    <xdr:to>
      <xdr:col>81</xdr:col>
      <xdr:colOff>101600</xdr:colOff>
      <xdr:row>74</xdr:row>
      <xdr:rowOff>143539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27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160066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250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117704</xdr:rowOff>
    </xdr:from>
    <xdr:to>
      <xdr:col>76</xdr:col>
      <xdr:colOff>165100</xdr:colOff>
      <xdr:row>75</xdr:row>
      <xdr:rowOff>47854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2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64381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258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72800</xdr:rowOff>
    </xdr:from>
    <xdr:to>
      <xdr:col>72</xdr:col>
      <xdr:colOff>38100</xdr:colOff>
      <xdr:row>76</xdr:row>
      <xdr:rowOff>2950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29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19477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270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156239</xdr:rowOff>
    </xdr:from>
    <xdr:to>
      <xdr:col>67</xdr:col>
      <xdr:colOff>101600</xdr:colOff>
      <xdr:row>75</xdr:row>
      <xdr:rowOff>86389</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28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102916</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26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80893</xdr:rowOff>
    </xdr:from>
    <xdr:to>
      <xdr:col>85</xdr:col>
      <xdr:colOff>127000</xdr:colOff>
      <xdr:row>98</xdr:row>
      <xdr:rowOff>139739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5481300" y="16882993"/>
          <a:ext cx="838200" cy="5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113734</xdr:rowOff>
    </xdr:from>
    <xdr:to>
      <xdr:col>81</xdr:col>
      <xdr:colOff>50800</xdr:colOff>
      <xdr:row>98</xdr:row>
      <xdr:rowOff>139739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4592300" y="16915834"/>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95486</xdr:rowOff>
    </xdr:from>
    <xdr:to>
      <xdr:col>76</xdr:col>
      <xdr:colOff>114300</xdr:colOff>
      <xdr:row>98</xdr:row>
      <xdr:rowOff>113734</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3703300" y="16897586"/>
          <a:ext cx="889000" cy="1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72092</xdr:rowOff>
    </xdr:from>
    <xdr:to>
      <xdr:col>71</xdr:col>
      <xdr:colOff>177800</xdr:colOff>
      <xdr:row>98</xdr:row>
      <xdr:rowOff>95486</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2814300" y="16874192"/>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30093</xdr:rowOff>
    </xdr:from>
    <xdr:to>
      <xdr:col>85</xdr:col>
      <xdr:colOff>177800</xdr:colOff>
      <xdr:row>98</xdr:row>
      <xdr:rowOff>131693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116470</xdr:rowOff>
    </xdr:from>
    <xdr:ext cx="469744"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74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88939</xdr:rowOff>
    </xdr:from>
    <xdr:to>
      <xdr:col>81</xdr:col>
      <xdr:colOff>101600</xdr:colOff>
      <xdr:row>99</xdr:row>
      <xdr:rowOff>19089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8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10216</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46428" y="1698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62934</xdr:rowOff>
    </xdr:from>
    <xdr:to>
      <xdr:col>76</xdr:col>
      <xdr:colOff>165100</xdr:colOff>
      <xdr:row>98</xdr:row>
      <xdr:rowOff>164534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8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155661</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57428" y="16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44686</xdr:rowOff>
    </xdr:from>
    <xdr:to>
      <xdr:col>72</xdr:col>
      <xdr:colOff>38100</xdr:colOff>
      <xdr:row>98</xdr:row>
      <xdr:rowOff>146286</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84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137413</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68428" y="16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21292</xdr:rowOff>
    </xdr:from>
    <xdr:to>
      <xdr:col>67</xdr:col>
      <xdr:colOff>101600</xdr:colOff>
      <xdr:row>98</xdr:row>
      <xdr:rowOff>122892</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82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114019</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79428" y="1691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160331</xdr:rowOff>
    </xdr:from>
    <xdr:to>
      <xdr:col>116</xdr:col>
      <xdr:colOff>63500</xdr:colOff>
      <xdr:row>36</xdr:row>
      <xdr:rowOff>35344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5989631"/>
          <a:ext cx="838200" cy="2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20350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2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160331</xdr:rowOff>
    </xdr:from>
    <xdr:to>
      <xdr:col>111</xdr:col>
      <xdr:colOff>177800</xdr:colOff>
      <xdr:row>35</xdr:row>
      <xdr:rowOff>20999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5989631"/>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108418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28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20999</xdr:rowOff>
    </xdr:from>
    <xdr:to>
      <xdr:col>107</xdr:col>
      <xdr:colOff>50800</xdr:colOff>
      <xdr:row>37</xdr:row>
      <xdr:rowOff>29115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021749"/>
          <a:ext cx="889000" cy="3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9263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29115</xdr:rowOff>
    </xdr:from>
    <xdr:to>
      <xdr:col>102</xdr:col>
      <xdr:colOff>114300</xdr:colOff>
      <xdr:row>37</xdr:row>
      <xdr:rowOff>57518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372765"/>
          <a:ext cx="889000" cy="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103046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121105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155994</xdr:rowOff>
    </xdr:from>
    <xdr:to>
      <xdr:col>116</xdr:col>
      <xdr:colOff>114300</xdr:colOff>
      <xdr:row>36</xdr:row>
      <xdr:rowOff>86144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1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7421</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00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109531</xdr:rowOff>
    </xdr:from>
    <xdr:to>
      <xdr:col>112</xdr:col>
      <xdr:colOff>38100</xdr:colOff>
      <xdr:row>35</xdr:row>
      <xdr:rowOff>39681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9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56208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71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141649</xdr:rowOff>
    </xdr:from>
    <xdr:to>
      <xdr:col>107</xdr:col>
      <xdr:colOff>101600</xdr:colOff>
      <xdr:row>35</xdr:row>
      <xdr:rowOff>71799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59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88326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74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149765</xdr:rowOff>
    </xdr:from>
    <xdr:to>
      <xdr:col>102</xdr:col>
      <xdr:colOff>165100</xdr:colOff>
      <xdr:row>37</xdr:row>
      <xdr:rowOff>79915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32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96442</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609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6718</xdr:rowOff>
    </xdr:from>
    <xdr:to>
      <xdr:col>98</xdr:col>
      <xdr:colOff>38100</xdr:colOff>
      <xdr:row>37</xdr:row>
      <xdr:rowOff>108318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3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124845</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612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135403</xdr:rowOff>
    </xdr:from>
    <xdr:to>
      <xdr:col>116</xdr:col>
      <xdr:colOff>63500</xdr:colOff>
      <xdr:row>58</xdr:row>
      <xdr:rowOff>135677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79503"/>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135403</xdr:rowOff>
    </xdr:from>
    <xdr:to>
      <xdr:col>111</xdr:col>
      <xdr:colOff>177800</xdr:colOff>
      <xdr:row>58</xdr:row>
      <xdr:rowOff>136591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79503"/>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134351</xdr:rowOff>
    </xdr:from>
    <xdr:to>
      <xdr:col>107</xdr:col>
      <xdr:colOff>50800</xdr:colOff>
      <xdr:row>58</xdr:row>
      <xdr:rowOff>136591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78451"/>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131699</xdr:rowOff>
    </xdr:from>
    <xdr:to>
      <xdr:col>102</xdr:col>
      <xdr:colOff>114300</xdr:colOff>
      <xdr:row>58</xdr:row>
      <xdr:rowOff>134351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75799"/>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84877</xdr:rowOff>
    </xdr:from>
    <xdr:to>
      <xdr:col>116</xdr:col>
      <xdr:colOff>114300</xdr:colOff>
      <xdr:row>59</xdr:row>
      <xdr:rowOff>15027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171254</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43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84603</xdr:rowOff>
    </xdr:from>
    <xdr:to>
      <xdr:col>112</xdr:col>
      <xdr:colOff>38100</xdr:colOff>
      <xdr:row>59</xdr:row>
      <xdr:rowOff>14753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5880</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66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85791</xdr:rowOff>
    </xdr:from>
    <xdr:to>
      <xdr:col>107</xdr:col>
      <xdr:colOff>101600</xdr:colOff>
      <xdr:row>59</xdr:row>
      <xdr:rowOff>15941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7068</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122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83551</xdr:rowOff>
    </xdr:from>
    <xdr:to>
      <xdr:col>102</xdr:col>
      <xdr:colOff>165100</xdr:colOff>
      <xdr:row>59</xdr:row>
      <xdr:rowOff>13701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4828</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20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80899</xdr:rowOff>
    </xdr:from>
    <xdr:to>
      <xdr:col>98</xdr:col>
      <xdr:colOff>38100</xdr:colOff>
      <xdr:row>59</xdr:row>
      <xdr:rowOff>11049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2176</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1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3149</xdr:rowOff>
    </xdr:from>
    <xdr:to>
      <xdr:col>116</xdr:col>
      <xdr:colOff>63500</xdr:colOff>
      <xdr:row>75</xdr:row>
      <xdr:rowOff>63576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61899"/>
          <a:ext cx="8382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55728</xdr:rowOff>
    </xdr:from>
    <xdr:to>
      <xdr:col>111</xdr:col>
      <xdr:colOff>177800</xdr:colOff>
      <xdr:row>75</xdr:row>
      <xdr:rowOff>63576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914478"/>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55728</xdr:rowOff>
    </xdr:from>
    <xdr:to>
      <xdr:col>107</xdr:col>
      <xdr:colOff>50800</xdr:colOff>
      <xdr:row>75</xdr:row>
      <xdr:rowOff>122021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914478"/>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104686</xdr:rowOff>
    </xdr:from>
    <xdr:to>
      <xdr:col>102</xdr:col>
      <xdr:colOff>114300</xdr:colOff>
      <xdr:row>75</xdr:row>
      <xdr:rowOff>122021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963436"/>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123799</xdr:rowOff>
    </xdr:from>
    <xdr:to>
      <xdr:col>116</xdr:col>
      <xdr:colOff>114300</xdr:colOff>
      <xdr:row>75</xdr:row>
      <xdr:rowOff>53949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146676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12776</xdr:rowOff>
    </xdr:from>
    <xdr:to>
      <xdr:col>112</xdr:col>
      <xdr:colOff>38100</xdr:colOff>
      <xdr:row>75</xdr:row>
      <xdr:rowOff>114376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130903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4928</xdr:rowOff>
    </xdr:from>
    <xdr:to>
      <xdr:col>107</xdr:col>
      <xdr:colOff>101600</xdr:colOff>
      <xdr:row>75</xdr:row>
      <xdr:rowOff>106528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123055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3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71221</xdr:rowOff>
    </xdr:from>
    <xdr:to>
      <xdr:col>102</xdr:col>
      <xdr:colOff>165100</xdr:colOff>
      <xdr:row>76</xdr:row>
      <xdr:rowOff>1370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299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163949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53886</xdr:rowOff>
    </xdr:from>
    <xdr:to>
      <xdr:col>98</xdr:col>
      <xdr:colOff>38100</xdr:colOff>
      <xdr:row>75</xdr:row>
      <xdr:rowOff>155485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12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146614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歳出総額を人口で除した住民一人当たりのコストは</a:t>
          </a:r>
          <a:r>
            <a:rPr kumimoji="1" lang="en-US" altLang="ja-JP" sz="1300">
              <a:latin typeface="ＭＳ Ｐゴシック" panose="020B0600070205080204" pitchFamily="50" charset="-128"/>
              <a:ea typeface="ＭＳ Ｐゴシック" panose="020B0600070205080204" pitchFamily="50" charset="-128"/>
            </a:rPr>
            <a:t>594,589</a:t>
          </a:r>
          <a:r>
            <a:rPr kumimoji="1" lang="ja-JP" altLang="en-US" sz="1300">
              <a:latin typeface="ＭＳ Ｐゴシック" panose="020B0600070205080204" pitchFamily="50" charset="-128"/>
              <a:ea typeface="ＭＳ Ｐゴシック" panose="020B0600070205080204" pitchFamily="50" charset="-128"/>
            </a:rPr>
            <a:t>円で、金額が大きい上位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で歳出総額に占める割合は</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は、住民一人当たりのコストは</a:t>
          </a:r>
          <a:r>
            <a:rPr kumimoji="1" lang="en-US" altLang="ja-JP" sz="1300">
              <a:latin typeface="ＭＳ Ｐゴシック" panose="020B0600070205080204" pitchFamily="50" charset="-128"/>
              <a:ea typeface="ＭＳ Ｐゴシック" panose="020B0600070205080204" pitchFamily="50" charset="-128"/>
            </a:rPr>
            <a:t>137,793</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となっており、年々増加傾向にあったが、令和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年度は前年度と比較して減少した。主な要因は、子育て世帯や住民税非課税世帯に対する特別給付金や生活保護者に対する個別指導や健康管理支援事業等により医療費扶助費の減少等によるもの。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85,054</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年度は新型コロナウイルス感染症対策に係る特別定額給付金事業の影響で大きい金額となっている。令和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年度は前年度と比較して増加している。主な要因は、物価高騰対策商品券事業負担金やマイナ商品券事業負担金の皆増等によるもの。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83,301</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年度は前年度と比較して増加した。主な要因は、プレミアム付商品券業務委託料の増や図書館指定管理業務委託料の皆増等によるもの。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78,077</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となっており、令和元年度以降増加し、令和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年度も前年度と比較して増加した。主な要因は、令和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年度に完了した防災拠点センター整備事業等の元金償還が始まったことによるものである。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73,486</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年度以降減少しており、令和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年度も前年度と比較して減少した。主な要因は、小川中学校校舎等改築工事費や応急仮設住宅みんなの家移転業務委託料の減少等によるもの。</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57,562
56,882
188.67
35,905,918
34,225,716
1,033,410
18,122,209
41,216,887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89027</xdr:rowOff>
    </xdr:from>
    <xdr:to>
      <xdr:col>24</xdr:col>
      <xdr:colOff>63500</xdr:colOff>
      <xdr:row>35</xdr:row>
      <xdr:rowOff>127508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18327"/>
          <a:ext cx="8382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89027</xdr:rowOff>
    </xdr:from>
    <xdr:to>
      <xdr:col>19</xdr:col>
      <xdr:colOff>177800</xdr:colOff>
      <xdr:row>35</xdr:row>
      <xdr:rowOff>118745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18327"/>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103124</xdr:rowOff>
    </xdr:from>
    <xdr:to>
      <xdr:col>15</xdr:col>
      <xdr:colOff>50800</xdr:colOff>
      <xdr:row>35</xdr:row>
      <xdr:rowOff>118745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0387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103124</xdr:rowOff>
    </xdr:from>
    <xdr:to>
      <xdr:col>10</xdr:col>
      <xdr:colOff>114300</xdr:colOff>
      <xdr:row>35</xdr:row>
      <xdr:rowOff>150368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3874"/>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76708</xdr:rowOff>
    </xdr:from>
    <xdr:to>
      <xdr:col>24</xdr:col>
      <xdr:colOff>114300</xdr:colOff>
      <xdr:row>36</xdr:row>
      <xdr:rowOff>6858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99585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38227</xdr:rowOff>
    </xdr:from>
    <xdr:to>
      <xdr:col>20</xdr:col>
      <xdr:colOff>38100</xdr:colOff>
      <xdr:row>34</xdr:row>
      <xdr:rowOff>139827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156354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4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67945</xdr:rowOff>
    </xdr:from>
    <xdr:to>
      <xdr:col>15</xdr:col>
      <xdr:colOff>101600</xdr:colOff>
      <xdr:row>35</xdr:row>
      <xdr:rowOff>169545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52324</xdr:rowOff>
    </xdr:from>
    <xdr:to>
      <xdr:col>10</xdr:col>
      <xdr:colOff>165100</xdr:colOff>
      <xdr:row>35</xdr:row>
      <xdr:rowOff>153924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170451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99568</xdr:rowOff>
    </xdr:from>
    <xdr:to>
      <xdr:col>6</xdr:col>
      <xdr:colOff>38100</xdr:colOff>
      <xdr:row>36</xdr:row>
      <xdr:rowOff>29718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46245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7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170393</xdr:rowOff>
    </xdr:from>
    <xdr:to>
      <xdr:col>24</xdr:col>
      <xdr:colOff>63500</xdr:colOff>
      <xdr:row>56</xdr:row>
      <xdr:rowOff>73147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00143"/>
          <a:ext cx="838200" cy="7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83061</xdr:rowOff>
    </xdr:from>
    <xdr:to>
      <xdr:col>19</xdr:col>
      <xdr:colOff>177800</xdr:colOff>
      <xdr:row>56</xdr:row>
      <xdr:rowOff>73147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827011"/>
          <a:ext cx="889000" cy="84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83061</xdr:rowOff>
    </xdr:from>
    <xdr:to>
      <xdr:col>15</xdr:col>
      <xdr:colOff>50800</xdr:colOff>
      <xdr:row>56</xdr:row>
      <xdr:rowOff>13657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827011"/>
          <a:ext cx="889000" cy="78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13657</xdr:rowOff>
    </xdr:from>
    <xdr:to>
      <xdr:col>10</xdr:col>
      <xdr:colOff>114300</xdr:colOff>
      <xdr:row>56</xdr:row>
      <xdr:rowOff>83076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14857"/>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119593</xdr:rowOff>
    </xdr:from>
    <xdr:to>
      <xdr:col>24</xdr:col>
      <xdr:colOff>114300</xdr:colOff>
      <xdr:row>56</xdr:row>
      <xdr:rowOff>49743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98020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2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22347</xdr:rowOff>
    </xdr:from>
    <xdr:to>
      <xdr:col>20</xdr:col>
      <xdr:colOff>38100</xdr:colOff>
      <xdr:row>56</xdr:row>
      <xdr:rowOff>123947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115074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32261</xdr:rowOff>
    </xdr:from>
    <xdr:to>
      <xdr:col>15</xdr:col>
      <xdr:colOff>101600</xdr:colOff>
      <xdr:row>51</xdr:row>
      <xdr:rowOff>133861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150388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55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134307</xdr:rowOff>
    </xdr:from>
    <xdr:to>
      <xdr:col>10</xdr:col>
      <xdr:colOff>165100</xdr:colOff>
      <xdr:row>56</xdr:row>
      <xdr:rowOff>64457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80984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3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32276</xdr:rowOff>
    </xdr:from>
    <xdr:to>
      <xdr:col>6</xdr:col>
      <xdr:colOff>38100</xdr:colOff>
      <xdr:row>56</xdr:row>
      <xdr:rowOff>133876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125003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69024</xdr:rowOff>
    </xdr:from>
    <xdr:to>
      <xdr:col>24</xdr:col>
      <xdr:colOff>63500</xdr:colOff>
      <xdr:row>75</xdr:row>
      <xdr:rowOff>39001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56324"/>
          <a:ext cx="838200" cy="1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69024</xdr:rowOff>
    </xdr:from>
    <xdr:to>
      <xdr:col>19</xdr:col>
      <xdr:colOff>177800</xdr:colOff>
      <xdr:row>76</xdr:row>
      <xdr:rowOff>37236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56324"/>
          <a:ext cx="889000" cy="3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37236</xdr:rowOff>
    </xdr:from>
    <xdr:to>
      <xdr:col>15</xdr:col>
      <xdr:colOff>50800</xdr:colOff>
      <xdr:row>76</xdr:row>
      <xdr:rowOff>117348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67436"/>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117348</xdr:rowOff>
    </xdr:from>
    <xdr:to>
      <xdr:col>10</xdr:col>
      <xdr:colOff>114300</xdr:colOff>
      <xdr:row>77</xdr:row>
      <xdr:rowOff>71146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47548"/>
          <a:ext cx="889000" cy="1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159651</xdr:rowOff>
    </xdr:from>
    <xdr:to>
      <xdr:col>24</xdr:col>
      <xdr:colOff>114300</xdr:colOff>
      <xdr:row>75</xdr:row>
      <xdr:rowOff>89801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11078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9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18224</xdr:rowOff>
    </xdr:from>
    <xdr:to>
      <xdr:col>20</xdr:col>
      <xdr:colOff>38100</xdr:colOff>
      <xdr:row>74</xdr:row>
      <xdr:rowOff>119824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136351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157886</xdr:rowOff>
    </xdr:from>
    <xdr:to>
      <xdr:col>15</xdr:col>
      <xdr:colOff>101600</xdr:colOff>
      <xdr:row>76</xdr:row>
      <xdr:rowOff>88036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9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66548</xdr:rowOff>
    </xdr:from>
    <xdr:to>
      <xdr:col>10</xdr:col>
      <xdr:colOff>165100</xdr:colOff>
      <xdr:row>76</xdr:row>
      <xdr:rowOff>168148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13225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7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20346</xdr:rowOff>
    </xdr:from>
    <xdr:to>
      <xdr:col>6</xdr:col>
      <xdr:colOff>38100</xdr:colOff>
      <xdr:row>77</xdr:row>
      <xdr:rowOff>121946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9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105620</xdr:rowOff>
    </xdr:from>
    <xdr:to>
      <xdr:col>24</xdr:col>
      <xdr:colOff>63500</xdr:colOff>
      <xdr:row>96</xdr:row>
      <xdr:rowOff>155835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64820"/>
          <a:ext cx="838200" cy="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155835</xdr:rowOff>
    </xdr:from>
    <xdr:to>
      <xdr:col>19</xdr:col>
      <xdr:colOff>177800</xdr:colOff>
      <xdr:row>97</xdr:row>
      <xdr:rowOff>99504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15035"/>
          <a:ext cx="889000" cy="11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99504</xdr:rowOff>
    </xdr:from>
    <xdr:to>
      <xdr:col>15</xdr:col>
      <xdr:colOff>50800</xdr:colOff>
      <xdr:row>98</xdr:row>
      <xdr:rowOff>34296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30154"/>
          <a:ext cx="889000" cy="10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151530</xdr:rowOff>
    </xdr:from>
    <xdr:to>
      <xdr:col>10</xdr:col>
      <xdr:colOff>114300</xdr:colOff>
      <xdr:row>98</xdr:row>
      <xdr:rowOff>34296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82180"/>
          <a:ext cx="889000" cy="5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54820</xdr:rowOff>
    </xdr:from>
    <xdr:to>
      <xdr:col>24</xdr:col>
      <xdr:colOff>114300</xdr:colOff>
      <xdr:row>96</xdr:row>
      <xdr:rowOff>156420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33247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9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105035</xdr:rowOff>
    </xdr:from>
    <xdr:to>
      <xdr:col>20</xdr:col>
      <xdr:colOff>38100</xdr:colOff>
      <xdr:row>97</xdr:row>
      <xdr:rowOff>35185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26312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5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48704</xdr:rowOff>
    </xdr:from>
    <xdr:to>
      <xdr:col>15</xdr:col>
      <xdr:colOff>101600</xdr:colOff>
      <xdr:row>97</xdr:row>
      <xdr:rowOff>150304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141431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7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154946</xdr:rowOff>
    </xdr:from>
    <xdr:to>
      <xdr:col>10</xdr:col>
      <xdr:colOff>165100</xdr:colOff>
      <xdr:row>98</xdr:row>
      <xdr:rowOff>85096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76223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7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100730</xdr:rowOff>
    </xdr:from>
    <xdr:to>
      <xdr:col>6</xdr:col>
      <xdr:colOff>38100</xdr:colOff>
      <xdr:row>98</xdr:row>
      <xdr:rowOff>30880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22007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2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44888</xdr:rowOff>
    </xdr:from>
    <xdr:to>
      <xdr:col>55</xdr:col>
      <xdr:colOff>0</xdr:colOff>
      <xdr:row>56</xdr:row>
      <xdr:rowOff>96133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646088"/>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66034</xdr:rowOff>
    </xdr:from>
    <xdr:to>
      <xdr:col>50</xdr:col>
      <xdr:colOff>114300</xdr:colOff>
      <xdr:row>56</xdr:row>
      <xdr:rowOff>96133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66723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34696</xdr:rowOff>
    </xdr:from>
    <xdr:to>
      <xdr:col>45</xdr:col>
      <xdr:colOff>177800</xdr:colOff>
      <xdr:row>56</xdr:row>
      <xdr:rowOff>66034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635896"/>
          <a:ext cx="889000" cy="3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152330</xdr:rowOff>
    </xdr:from>
    <xdr:to>
      <xdr:col>41</xdr:col>
      <xdr:colOff>50800</xdr:colOff>
      <xdr:row>56</xdr:row>
      <xdr:rowOff>34696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582080"/>
          <a:ext cx="889000" cy="5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165538</xdr:rowOff>
    </xdr:from>
    <xdr:to>
      <xdr:col>55</xdr:col>
      <xdr:colOff>50800</xdr:colOff>
      <xdr:row>56</xdr:row>
      <xdr:rowOff>95688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143965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45333</xdr:rowOff>
    </xdr:from>
    <xdr:to>
      <xdr:col>50</xdr:col>
      <xdr:colOff>165100</xdr:colOff>
      <xdr:row>56</xdr:row>
      <xdr:rowOff>146933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4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138060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73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15234</xdr:rowOff>
    </xdr:from>
    <xdr:to>
      <xdr:col>46</xdr:col>
      <xdr:colOff>38100</xdr:colOff>
      <xdr:row>56</xdr:row>
      <xdr:rowOff>116834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133361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3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155346</xdr:rowOff>
    </xdr:from>
    <xdr:to>
      <xdr:col>41</xdr:col>
      <xdr:colOff>101600</xdr:colOff>
      <xdr:row>56</xdr:row>
      <xdr:rowOff>85496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102023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3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101530</xdr:rowOff>
    </xdr:from>
    <xdr:to>
      <xdr:col>36</xdr:col>
      <xdr:colOff>165100</xdr:colOff>
      <xdr:row>56</xdr:row>
      <xdr:rowOff>31680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48207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143814</xdr:rowOff>
    </xdr:from>
    <xdr:to>
      <xdr:col>55</xdr:col>
      <xdr:colOff>0</xdr:colOff>
      <xdr:row>77</xdr:row>
      <xdr:rowOff>12667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659664"/>
          <a:ext cx="838200" cy="55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34157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89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107011</xdr:rowOff>
    </xdr:from>
    <xdr:to>
      <xdr:col>50</xdr:col>
      <xdr:colOff>114300</xdr:colOff>
      <xdr:row>77</xdr:row>
      <xdr:rowOff>12667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451411"/>
          <a:ext cx="889000" cy="76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107011</xdr:rowOff>
    </xdr:from>
    <xdr:to>
      <xdr:col>45</xdr:col>
      <xdr:colOff>177800</xdr:colOff>
      <xdr:row>77</xdr:row>
      <xdr:rowOff>115856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451411"/>
          <a:ext cx="889000" cy="86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115856</xdr:rowOff>
    </xdr:from>
    <xdr:to>
      <xdr:col>41</xdr:col>
      <xdr:colOff>50800</xdr:colOff>
      <xdr:row>78</xdr:row>
      <xdr:rowOff>34110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17506"/>
          <a:ext cx="889000" cy="8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93014</xdr:rowOff>
    </xdr:from>
    <xdr:to>
      <xdr:col>55</xdr:col>
      <xdr:colOff>50800</xdr:colOff>
      <xdr:row>74</xdr:row>
      <xdr:rowOff>23164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6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115891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46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133317</xdr:rowOff>
    </xdr:from>
    <xdr:to>
      <xdr:col>50</xdr:col>
      <xdr:colOff>165100</xdr:colOff>
      <xdr:row>77</xdr:row>
      <xdr:rowOff>63467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6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54594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25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56211</xdr:rowOff>
    </xdr:from>
    <xdr:to>
      <xdr:col>46</xdr:col>
      <xdr:colOff>38100</xdr:colOff>
      <xdr:row>72</xdr:row>
      <xdr:rowOff>157811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40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2888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65056</xdr:rowOff>
    </xdr:from>
    <xdr:to>
      <xdr:col>41</xdr:col>
      <xdr:colOff>101600</xdr:colOff>
      <xdr:row>77</xdr:row>
      <xdr:rowOff>166656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157783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154760</xdr:rowOff>
    </xdr:from>
    <xdr:to>
      <xdr:col>36</xdr:col>
      <xdr:colOff>165100</xdr:colOff>
      <xdr:row>78</xdr:row>
      <xdr:rowOff>84910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76037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4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81420</xdr:rowOff>
    </xdr:from>
    <xdr:to>
      <xdr:col>55</xdr:col>
      <xdr:colOff>0</xdr:colOff>
      <xdr:row>96</xdr:row>
      <xdr:rowOff>25070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369170"/>
          <a:ext cx="8382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49695</xdr:rowOff>
    </xdr:from>
    <xdr:to>
      <xdr:col>50</xdr:col>
      <xdr:colOff>114300</xdr:colOff>
      <xdr:row>95</xdr:row>
      <xdr:rowOff>81420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165995"/>
          <a:ext cx="889000" cy="20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122656</xdr:rowOff>
    </xdr:from>
    <xdr:to>
      <xdr:col>45</xdr:col>
      <xdr:colOff>177800</xdr:colOff>
      <xdr:row>94</xdr:row>
      <xdr:rowOff>49695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5724606"/>
          <a:ext cx="889000" cy="44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65063</xdr:rowOff>
    </xdr:from>
    <xdr:to>
      <xdr:col>41</xdr:col>
      <xdr:colOff>50800</xdr:colOff>
      <xdr:row>91</xdr:row>
      <xdr:rowOff>122656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5495563"/>
          <a:ext cx="889000" cy="22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145720</xdr:rowOff>
    </xdr:from>
    <xdr:to>
      <xdr:col>55</xdr:col>
      <xdr:colOff>50800</xdr:colOff>
      <xdr:row>96</xdr:row>
      <xdr:rowOff>75870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124147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30620</xdr:rowOff>
    </xdr:from>
    <xdr:to>
      <xdr:col>50</xdr:col>
      <xdr:colOff>165100</xdr:colOff>
      <xdr:row>95</xdr:row>
      <xdr:rowOff>132220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123347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4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170345</xdr:rowOff>
    </xdr:from>
    <xdr:to>
      <xdr:col>46</xdr:col>
      <xdr:colOff>38100</xdr:colOff>
      <xdr:row>94</xdr:row>
      <xdr:rowOff>100495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1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117022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8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71856</xdr:rowOff>
    </xdr:from>
    <xdr:to>
      <xdr:col>41</xdr:col>
      <xdr:colOff>101600</xdr:colOff>
      <xdr:row>92</xdr:row>
      <xdr:rowOff>2006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18533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544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14263</xdr:rowOff>
    </xdr:from>
    <xdr:to>
      <xdr:col>36</xdr:col>
      <xdr:colOff>165100</xdr:colOff>
      <xdr:row>90</xdr:row>
      <xdr:rowOff>115863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44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132390</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52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130533</xdr:rowOff>
    </xdr:from>
    <xdr:to>
      <xdr:col>85</xdr:col>
      <xdr:colOff>126364</xdr:colOff>
      <xdr:row>37</xdr:row>
      <xdr:rowOff>96700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788383"/>
          <a:ext cx="1269" cy="651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100527</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4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96700</xdr:rowOff>
    </xdr:from>
    <xdr:to>
      <xdr:col>86</xdr:col>
      <xdr:colOff>25400</xdr:colOff>
      <xdr:row>37</xdr:row>
      <xdr:rowOff>96700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4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77210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5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130533</xdr:rowOff>
    </xdr:from>
    <xdr:to>
      <xdr:col>86</xdr:col>
      <xdr:colOff>25400</xdr:colOff>
      <xdr:row>33</xdr:row>
      <xdr:rowOff>130533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788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871</xdr:rowOff>
    </xdr:from>
    <xdr:to>
      <xdr:col>85</xdr:col>
      <xdr:colOff>127000</xdr:colOff>
      <xdr:row>36</xdr:row>
      <xdr:rowOff>47643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173071"/>
          <a:ext cx="838200" cy="4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7833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08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156406</xdr:rowOff>
    </xdr:from>
    <xdr:to>
      <xdr:col>85</xdr:col>
      <xdr:colOff>177800</xdr:colOff>
      <xdr:row>36</xdr:row>
      <xdr:rowOff>86556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15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89683</xdr:rowOff>
    </xdr:from>
    <xdr:to>
      <xdr:col>81</xdr:col>
      <xdr:colOff>50800</xdr:colOff>
      <xdr:row>36</xdr:row>
      <xdr:rowOff>871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233183"/>
          <a:ext cx="889000" cy="93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132174</xdr:rowOff>
    </xdr:from>
    <xdr:to>
      <xdr:col>81</xdr:col>
      <xdr:colOff>101600</xdr:colOff>
      <xdr:row>36</xdr:row>
      <xdr:rowOff>62324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3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53451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2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89683</xdr:rowOff>
    </xdr:from>
    <xdr:to>
      <xdr:col>76</xdr:col>
      <xdr:colOff>114300</xdr:colOff>
      <xdr:row>33</xdr:row>
      <xdr:rowOff>23000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233183"/>
          <a:ext cx="889000" cy="4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119601</xdr:rowOff>
    </xdr:from>
    <xdr:to>
      <xdr:col>76</xdr:col>
      <xdr:colOff>165100</xdr:colOff>
      <xdr:row>36</xdr:row>
      <xdr:rowOff>49751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40878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23000</xdr:rowOff>
    </xdr:from>
    <xdr:to>
      <xdr:col>71</xdr:col>
      <xdr:colOff>177800</xdr:colOff>
      <xdr:row>35</xdr:row>
      <xdr:rowOff>160045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680850"/>
          <a:ext cx="889000" cy="47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161686</xdr:rowOff>
    </xdr:from>
    <xdr:to>
      <xdr:col>72</xdr:col>
      <xdr:colOff>38100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82963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168636</xdr:rowOff>
    </xdr:from>
    <xdr:to>
      <xdr:col>67</xdr:col>
      <xdr:colOff>101600</xdr:colOff>
      <xdr:row>36</xdr:row>
      <xdr:rowOff>98786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89913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168293</xdr:rowOff>
    </xdr:from>
    <xdr:to>
      <xdr:col>85</xdr:col>
      <xdr:colOff>177800</xdr:colOff>
      <xdr:row>36</xdr:row>
      <xdr:rowOff>98443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146720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121521</xdr:rowOff>
    </xdr:from>
    <xdr:to>
      <xdr:col>81</xdr:col>
      <xdr:colOff>101600</xdr:colOff>
      <xdr:row>36</xdr:row>
      <xdr:rowOff>51671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12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68198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38883</xdr:rowOff>
    </xdr:from>
    <xdr:to>
      <xdr:col>76</xdr:col>
      <xdr:colOff>165100</xdr:colOff>
      <xdr:row>30</xdr:row>
      <xdr:rowOff>140483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1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157010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495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143650</xdr:rowOff>
    </xdr:from>
    <xdr:to>
      <xdr:col>72</xdr:col>
      <xdr:colOff>38100</xdr:colOff>
      <xdr:row>33</xdr:row>
      <xdr:rowOff>73800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63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90327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4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109245</xdr:rowOff>
    </xdr:from>
    <xdr:to>
      <xdr:col>67</xdr:col>
      <xdr:colOff>101600</xdr:colOff>
      <xdr:row>36</xdr:row>
      <xdr:rowOff>39395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55922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8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88069</xdr:rowOff>
    </xdr:from>
    <xdr:to>
      <xdr:col>85</xdr:col>
      <xdr:colOff>126364</xdr:colOff>
      <xdr:row>58</xdr:row>
      <xdr:rowOff>30739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32019"/>
          <a:ext cx="1269" cy="1142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34566</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30739</xdr:rowOff>
    </xdr:from>
    <xdr:to>
      <xdr:col>86</xdr:col>
      <xdr:colOff>25400</xdr:colOff>
      <xdr:row>58</xdr:row>
      <xdr:rowOff>30739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34746</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0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88069</xdr:rowOff>
    </xdr:from>
    <xdr:to>
      <xdr:col>86</xdr:col>
      <xdr:colOff>25400</xdr:colOff>
      <xdr:row>51</xdr:row>
      <xdr:rowOff>88069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728</xdr:rowOff>
    </xdr:from>
    <xdr:to>
      <xdr:col>85</xdr:col>
      <xdr:colOff>127000</xdr:colOff>
      <xdr:row>55</xdr:row>
      <xdr:rowOff>68605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8744678"/>
          <a:ext cx="838200" cy="75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72471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5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94044</xdr:rowOff>
    </xdr:from>
    <xdr:to>
      <xdr:col>85</xdr:col>
      <xdr:colOff>177800</xdr:colOff>
      <xdr:row>56</xdr:row>
      <xdr:rowOff>24194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52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728</xdr:rowOff>
    </xdr:from>
    <xdr:to>
      <xdr:col>81</xdr:col>
      <xdr:colOff>50800</xdr:colOff>
      <xdr:row>52</xdr:row>
      <xdr:rowOff>138998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8744678"/>
          <a:ext cx="889000" cy="30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145772</xdr:rowOff>
    </xdr:from>
    <xdr:to>
      <xdr:col>81</xdr:col>
      <xdr:colOff>101600</xdr:colOff>
      <xdr:row>56</xdr:row>
      <xdr:rowOff>75922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67049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138998</xdr:rowOff>
    </xdr:from>
    <xdr:to>
      <xdr:col>76</xdr:col>
      <xdr:colOff>114300</xdr:colOff>
      <xdr:row>55</xdr:row>
      <xdr:rowOff>78517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054398"/>
          <a:ext cx="889000" cy="45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122619</xdr:rowOff>
    </xdr:from>
    <xdr:to>
      <xdr:col>76</xdr:col>
      <xdr:colOff>165100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43896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78517</xdr:rowOff>
    </xdr:from>
    <xdr:to>
      <xdr:col>71</xdr:col>
      <xdr:colOff>177800</xdr:colOff>
      <xdr:row>56</xdr:row>
      <xdr:rowOff>12501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508267"/>
          <a:ext cx="889000" cy="10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15715</xdr:rowOff>
    </xdr:from>
    <xdr:to>
      <xdr:col>72</xdr:col>
      <xdr:colOff>38100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46903</xdr:rowOff>
    </xdr:from>
    <xdr:to>
      <xdr:col>67</xdr:col>
      <xdr:colOff>101600</xdr:colOff>
      <xdr:row>56</xdr:row>
      <xdr:rowOff>148503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139630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17805</xdr:rowOff>
    </xdr:from>
    <xdr:to>
      <xdr:col>85</xdr:col>
      <xdr:colOff>177800</xdr:colOff>
      <xdr:row>55</xdr:row>
      <xdr:rowOff>119405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4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40682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2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121378</xdr:rowOff>
    </xdr:from>
    <xdr:to>
      <xdr:col>81</xdr:col>
      <xdr:colOff>101600</xdr:colOff>
      <xdr:row>51</xdr:row>
      <xdr:rowOff>51528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86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68055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846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88198</xdr:rowOff>
    </xdr:from>
    <xdr:to>
      <xdr:col>76</xdr:col>
      <xdr:colOff>165100</xdr:colOff>
      <xdr:row>53</xdr:row>
      <xdr:rowOff>18348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00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34875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877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27717</xdr:rowOff>
    </xdr:from>
    <xdr:to>
      <xdr:col>72</xdr:col>
      <xdr:colOff>38100</xdr:colOff>
      <xdr:row>55</xdr:row>
      <xdr:rowOff>129317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4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145844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2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133151</xdr:rowOff>
    </xdr:from>
    <xdr:to>
      <xdr:col>67</xdr:col>
      <xdr:colOff>101600</xdr:colOff>
      <xdr:row>56</xdr:row>
      <xdr:rowOff>63301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5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79828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168027</xdr:rowOff>
    </xdr:from>
    <xdr:to>
      <xdr:col>85</xdr:col>
      <xdr:colOff>127000</xdr:colOff>
      <xdr:row>79</xdr:row>
      <xdr:rowOff>5665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369677"/>
          <a:ext cx="838200" cy="18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168027</xdr:rowOff>
    </xdr:from>
    <xdr:to>
      <xdr:col>81</xdr:col>
      <xdr:colOff>50800</xdr:colOff>
      <xdr:row>78</xdr:row>
      <xdr:rowOff>116212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369677"/>
          <a:ext cx="889000" cy="1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67879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4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116212</xdr:rowOff>
    </xdr:from>
    <xdr:to>
      <xdr:col>76</xdr:col>
      <xdr:colOff>114300</xdr:colOff>
      <xdr:row>78</xdr:row>
      <xdr:rowOff>163874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89312"/>
          <a:ext cx="889000" cy="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134232</xdr:rowOff>
    </xdr:from>
    <xdr:to>
      <xdr:col>71</xdr:col>
      <xdr:colOff>177800</xdr:colOff>
      <xdr:row>78</xdr:row>
      <xdr:rowOff>163874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07332"/>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126315</xdr:rowOff>
    </xdr:from>
    <xdr:to>
      <xdr:col>85</xdr:col>
      <xdr:colOff>177800</xdr:colOff>
      <xdr:row>79</xdr:row>
      <xdr:rowOff>56465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41242</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1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117227</xdr:rowOff>
    </xdr:from>
    <xdr:to>
      <xdr:col>81</xdr:col>
      <xdr:colOff>101600</xdr:colOff>
      <xdr:row>78</xdr:row>
      <xdr:rowOff>47377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63904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0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65412</xdr:rowOff>
    </xdr:from>
    <xdr:to>
      <xdr:col>76</xdr:col>
      <xdr:colOff>165100</xdr:colOff>
      <xdr:row>78</xdr:row>
      <xdr:rowOff>167012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158139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3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113074</xdr:rowOff>
    </xdr:from>
    <xdr:to>
      <xdr:col>72</xdr:col>
      <xdr:colOff>38100</xdr:colOff>
      <xdr:row>79</xdr:row>
      <xdr:rowOff>43224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34351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7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83432</xdr:rowOff>
    </xdr:from>
    <xdr:to>
      <xdr:col>67</xdr:col>
      <xdr:colOff>101600</xdr:colOff>
      <xdr:row>79</xdr:row>
      <xdr:rowOff>13582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4709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4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7813</xdr:rowOff>
    </xdr:from>
    <xdr:to>
      <xdr:col>85</xdr:col>
      <xdr:colOff>127000</xdr:colOff>
      <xdr:row>94</xdr:row>
      <xdr:rowOff>92739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124113"/>
          <a:ext cx="838200" cy="8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92739</xdr:rowOff>
    </xdr:from>
    <xdr:to>
      <xdr:col>81</xdr:col>
      <xdr:colOff>50800</xdr:colOff>
      <xdr:row>94</xdr:row>
      <xdr:rowOff>168503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209039"/>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127432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168503</xdr:rowOff>
    </xdr:from>
    <xdr:to>
      <xdr:col>76</xdr:col>
      <xdr:colOff>114300</xdr:colOff>
      <xdr:row>95</xdr:row>
      <xdr:rowOff>123600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284803"/>
          <a:ext cx="889000" cy="12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35589</xdr:rowOff>
    </xdr:from>
    <xdr:to>
      <xdr:col>71</xdr:col>
      <xdr:colOff>177800</xdr:colOff>
      <xdr:row>95</xdr:row>
      <xdr:rowOff>123600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323339"/>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128463</xdr:rowOff>
    </xdr:from>
    <xdr:to>
      <xdr:col>85</xdr:col>
      <xdr:colOff>177800</xdr:colOff>
      <xdr:row>94</xdr:row>
      <xdr:rowOff>58613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07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151340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92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41939</xdr:rowOff>
    </xdr:from>
    <xdr:to>
      <xdr:col>81</xdr:col>
      <xdr:colOff>101600</xdr:colOff>
      <xdr:row>94</xdr:row>
      <xdr:rowOff>143539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1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160066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117703</xdr:rowOff>
    </xdr:from>
    <xdr:to>
      <xdr:col>76</xdr:col>
      <xdr:colOff>165100</xdr:colOff>
      <xdr:row>95</xdr:row>
      <xdr:rowOff>47853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64380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0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72800</xdr:rowOff>
    </xdr:from>
    <xdr:to>
      <xdr:col>72</xdr:col>
      <xdr:colOff>38100</xdr:colOff>
      <xdr:row>96</xdr:row>
      <xdr:rowOff>2950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19477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13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156239</xdr:rowOff>
    </xdr:from>
    <xdr:to>
      <xdr:col>67</xdr:col>
      <xdr:colOff>101600</xdr:colOff>
      <xdr:row>95</xdr:row>
      <xdr:rowOff>86389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102916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歳出総額を人口で除した住民一人当たりのコストは</a:t>
          </a:r>
          <a:r>
            <a:rPr kumimoji="1" lang="en-US" altLang="ja-JP" sz="1300">
              <a:latin typeface="ＭＳ Ｐゴシック" panose="020B0600070205080204" pitchFamily="50" charset="-128"/>
              <a:ea typeface="ＭＳ Ｐゴシック" panose="020B0600070205080204" pitchFamily="50" charset="-128"/>
            </a:rPr>
            <a:t>594,589</a:t>
          </a:r>
          <a:r>
            <a:rPr kumimoji="1" lang="ja-JP" altLang="en-US" sz="1300">
              <a:latin typeface="ＭＳ Ｐゴシック" panose="020B0600070205080204" pitchFamily="50" charset="-128"/>
              <a:ea typeface="ＭＳ Ｐゴシック" panose="020B0600070205080204" pitchFamily="50" charset="-128"/>
            </a:rPr>
            <a:t>円で、金額が大きい上位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で歳出総額に占める割合は</a:t>
          </a:r>
          <a:r>
            <a:rPr kumimoji="1" lang="en-US" altLang="ja-JP" sz="1300">
              <a:latin typeface="ＭＳ Ｐゴシック" panose="020B0600070205080204" pitchFamily="50" charset="-128"/>
              <a:ea typeface="ＭＳ Ｐゴシック" panose="020B0600070205080204" pitchFamily="50" charset="-128"/>
            </a:rPr>
            <a:t>78.0%</a:t>
          </a:r>
          <a:r>
            <a:rPr kumimoji="1" lang="ja-JP" altLang="en-US" sz="1300">
              <a:latin typeface="ＭＳ Ｐゴシック" panose="020B0600070205080204" pitchFamily="50" charset="-128"/>
              <a:ea typeface="ＭＳ Ｐゴシック" panose="020B0600070205080204" pitchFamily="50" charset="-128"/>
            </a:rPr>
            <a:t>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は、住民一人当たり</a:t>
          </a:r>
          <a:r>
            <a:rPr kumimoji="1" lang="en-US" altLang="ja-JP" sz="1300">
              <a:latin typeface="ＭＳ Ｐゴシック" panose="020B0600070205080204" pitchFamily="50" charset="-128"/>
              <a:ea typeface="ＭＳ Ｐゴシック" panose="020B0600070205080204" pitchFamily="50" charset="-128"/>
            </a:rPr>
            <a:t>204,429</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となっており、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年度から年々増加していたが、令和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年度は前年度と比較して減少した。主な要因は、子育て世帯や住民税非課税世帯に対する特別給付金が減少等によるもの。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78,077</a:t>
          </a:r>
          <a:r>
            <a:rPr kumimoji="1" lang="ja-JP" altLang="en-US" sz="1300">
              <a:latin typeface="ＭＳ Ｐゴシック" panose="020B0600070205080204" pitchFamily="50" charset="-128"/>
              <a:ea typeface="ＭＳ Ｐゴシック" panose="020B0600070205080204" pitchFamily="50" charset="-128"/>
            </a:rPr>
            <a:t>円で割合</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となっており、令和元年度以降増加し、令和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年度も前年度と比較して増加した。主な要因は、令和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年度に完了した防災拠点センター整備事業等の元金償還が始まったことによるものである。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73,472</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年度は新型コロナウイルス感染症対策に係る特別定額給付金事業の影響で大きい金額となっていて、令和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年度は前年度と比較して増加した。主な要因は、本庁舎大規模改修工事費の増やふるさと応援寄附基金元金積立金の皆増等によるもの。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63,854</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年度から増加していたが、令和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年度は前年度と比較して減少した。主な要因は、不知火小学校校舎改築工事費や小川中学校校舎改築工事費の減少等によるもの。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43,789</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となっており、令和元年度以降増加し、令和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年度も前年度と比較して増加した。主な要因は、宇城広域連合宇城クリーンセンター費負担金や水道事業会計補助金の増等によるもの。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年度は歳計剰余金</a:t>
          </a:r>
          <a:r>
            <a:rPr kumimoji="1" lang="en-US" altLang="ja-JP" sz="1400">
              <a:latin typeface="ＭＳ ゴシック" pitchFamily="49" charset="-128"/>
              <a:ea typeface="ＭＳ ゴシック" pitchFamily="49" charset="-128"/>
            </a:rPr>
            <a:t>439</a:t>
          </a:r>
          <a:r>
            <a:rPr kumimoji="1" lang="ja-JP" altLang="en-US" sz="1400">
              <a:latin typeface="ＭＳ ゴシック" pitchFamily="49" charset="-128"/>
              <a:ea typeface="ＭＳ ゴシック" pitchFamily="49" charset="-128"/>
            </a:rPr>
            <a:t>百万円、利子</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百万円を積み立てたことにより</a:t>
          </a:r>
          <a:r>
            <a:rPr kumimoji="1" lang="en-US" altLang="ja-JP" sz="1400">
              <a:latin typeface="ＭＳ ゴシック" pitchFamily="49" charset="-128"/>
              <a:ea typeface="ＭＳ ゴシック" pitchFamily="49" charset="-128"/>
            </a:rPr>
            <a:t>3.05</a:t>
          </a:r>
          <a:r>
            <a:rPr kumimoji="1" lang="ja-JP" altLang="en-US" sz="1400">
              <a:latin typeface="ＭＳ ゴシック" pitchFamily="49" charset="-128"/>
              <a:ea typeface="ＭＳ ゴシック" pitchFamily="49" charset="-128"/>
            </a:rPr>
            <a:t>ポイント増加した。歳入総額から歳出総額及び形式収支並びに翌年度繰越財源を控除した「実質収支額」は黒字となっている。単年度収支に財政調整基金積立金と地方債繰上償還額を加えた額から財政調整基金取崩額を控除した「実質単年度収支」は、財政調整基金を取り崩さずに積立てたことにより、黒字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実質収支額の標準規模に対する割合を示す比率について、令和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年度は国民健康保険特別会計で赤字が発生し、それ以外は黒字の状況である。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国民健康保険特別会計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歳入不足が生じ、繰上充用による対応を行った結果、赤字決算となった。歳出に見合った税率設定ができていないことが要因であるため、将来を見据えた税率の見直しを行う必要がある。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公営企業において赤字補てんのための繰出金が多額になっていることから、一般会計の負担軽減に向け、経営戦略等に基づく健全化が図られているか注視していく。</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介護保険特別会計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基準外繰入金（赤字補てん）や基金繰入による財源調整をしていないため、介護給付費準備基金は</a:t>
          </a:r>
          <a:r>
            <a:rPr kumimoji="1" lang="en-US" altLang="ja-JP" sz="1400">
              <a:latin typeface="ＭＳ ゴシック" pitchFamily="49" charset="-128"/>
              <a:ea typeface="ＭＳ ゴシック" pitchFamily="49" charset="-128"/>
            </a:rPr>
            <a:t>1,512</a:t>
          </a:r>
          <a:r>
            <a:rPr kumimoji="1" lang="ja-JP" altLang="en-US" sz="1400">
              <a:latin typeface="ＭＳ ゴシック" pitchFamily="49" charset="-128"/>
              <a:ea typeface="ＭＳ ゴシック" pitchFamily="49" charset="-128"/>
            </a:rPr>
            <a:t>百万円（前年度比＋</a:t>
          </a:r>
          <a:r>
            <a:rPr kumimoji="1" lang="en-US" altLang="ja-JP" sz="1400">
              <a:latin typeface="ＭＳ ゴシック" pitchFamily="49" charset="-128"/>
              <a:ea typeface="ＭＳ ゴシック" pitchFamily="49" charset="-128"/>
            </a:rPr>
            <a:t>223</a:t>
          </a:r>
          <a:r>
            <a:rPr kumimoji="1" lang="ja-JP" altLang="en-US" sz="1400">
              <a:latin typeface="ＭＳ ゴシック" pitchFamily="49" charset="-128"/>
              <a:ea typeface="ＭＳ ゴシック" pitchFamily="49" charset="-128"/>
            </a:rPr>
            <a:t>百万円）となり、財政状況は良好である。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基準外繰入金（赤字補てん）が経常的に発生しており、実質的な財政状況は良くない。</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下水道事業会計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水道事業会計と同様。</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宇城市民病院事業会計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新型コロナウイルス感染症の影響により、令和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年度以降当該比率が減少傾向となっている。このような状況もあり令和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年度末をもって事業廃止となった。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0" zoomScaleNormal="8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35905918</v>
      </c>
      <c r="BO4" s="449"/>
      <c r="BP4" s="449"/>
      <c r="BQ4" s="449"/>
      <c r="BR4" s="449"/>
      <c r="BS4" s="449"/>
      <c r="BT4" s="449"/>
      <c r="BU4" s="450"/>
      <c r="BV4" s="448">
        <v>37608565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5.7</v>
      </c>
      <c r="CU4" s="589"/>
      <c r="CV4" s="589"/>
      <c r="CW4" s="589"/>
      <c r="CX4" s="589"/>
      <c r="CY4" s="589"/>
      <c r="CZ4" s="589"/>
      <c r="DA4" s="590"/>
      <c r="DB4" s="588">
        <v>4.8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34225716</v>
      </c>
      <c r="BO5" s="420"/>
      <c r="BP5" s="420"/>
      <c r="BQ5" s="420"/>
      <c r="BR5" s="420"/>
      <c r="BS5" s="420"/>
      <c r="BT5" s="420"/>
      <c r="BU5" s="421"/>
      <c r="BV5" s="419">
        <v>36440534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92.9</v>
      </c>
      <c r="CU5" s="417"/>
      <c r="CV5" s="417"/>
      <c r="CW5" s="417"/>
      <c r="CX5" s="417"/>
      <c r="CY5" s="417"/>
      <c r="CZ5" s="417"/>
      <c r="DA5" s="418"/>
      <c r="DB5" s="416">
        <v>89.8</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1680202</v>
      </c>
      <c r="BO6" s="420"/>
      <c r="BP6" s="420"/>
      <c r="BQ6" s="420"/>
      <c r="BR6" s="420"/>
      <c r="BS6" s="420"/>
      <c r="BT6" s="420"/>
      <c r="BU6" s="421"/>
      <c r="BV6" s="419">
        <v>1168031</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94.1</v>
      </c>
      <c r="CU6" s="563"/>
      <c r="CV6" s="563"/>
      <c r="CW6" s="563"/>
      <c r="CX6" s="563"/>
      <c r="CY6" s="563"/>
      <c r="CZ6" s="563"/>
      <c r="DA6" s="564"/>
      <c r="DB6" s="562">
        <v>92.8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646792</v>
      </c>
      <c r="BO7" s="420"/>
      <c r="BP7" s="420"/>
      <c r="BQ7" s="420"/>
      <c r="BR7" s="420"/>
      <c r="BS7" s="420"/>
      <c r="BT7" s="420"/>
      <c r="BU7" s="421"/>
      <c r="BV7" s="419">
        <v>289988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18122209</v>
      </c>
      <c r="CU7" s="420"/>
      <c r="CV7" s="420"/>
      <c r="CW7" s="420"/>
      <c r="CX7" s="420"/>
      <c r="CY7" s="420"/>
      <c r="CZ7" s="420"/>
      <c r="DA7" s="421"/>
      <c r="DB7" s="419">
        <v>18333181</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1033410</v>
      </c>
      <c r="BO8" s="420"/>
      <c r="BP8" s="420"/>
      <c r="BQ8" s="420"/>
      <c r="BR8" s="420"/>
      <c r="BS8" s="420"/>
      <c r="BT8" s="420"/>
      <c r="BU8" s="421"/>
      <c r="BV8" s="419">
        <v>878043</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0.4</v>
      </c>
      <c r="CU8" s="523"/>
      <c r="CV8" s="523"/>
      <c r="CW8" s="523"/>
      <c r="CX8" s="523"/>
      <c r="CY8" s="523"/>
      <c r="CZ8" s="523"/>
      <c r="DA8" s="524"/>
      <c r="DB8" s="522">
        <v>0.41</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57032</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155367</v>
      </c>
      <c r="BO9" s="420"/>
      <c r="BP9" s="420"/>
      <c r="BQ9" s="420"/>
      <c r="BR9" s="420"/>
      <c r="BS9" s="420"/>
      <c r="BT9" s="420"/>
      <c r="BU9" s="421"/>
      <c r="BV9" s="419">
        <v>17809</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20.100000000000001</v>
      </c>
      <c r="CU9" s="417"/>
      <c r="CV9" s="417"/>
      <c r="CW9" s="417"/>
      <c r="CX9" s="417"/>
      <c r="CY9" s="417"/>
      <c r="CZ9" s="417"/>
      <c r="DA9" s="418"/>
      <c r="DB9" s="416">
        <v>19.899999999999999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118</v>
      </c>
      <c r="M10" s="376"/>
      <c r="N10" s="376"/>
      <c r="O10" s="376"/>
      <c r="P10" s="376"/>
      <c r="Q10" s="377"/>
      <c r="R10" s="372">
        <v>59756</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3555</v>
      </c>
      <c r="BO10" s="420"/>
      <c r="BP10" s="420"/>
      <c r="BQ10" s="420"/>
      <c r="BR10" s="420"/>
      <c r="BS10" s="420"/>
      <c r="BT10" s="420"/>
      <c r="BU10" s="421"/>
      <c r="BV10" s="419">
        <v>1941</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57562</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129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56882</v>
      </c>
      <c r="S13" s="507"/>
      <c r="T13" s="507"/>
      <c r="U13" s="507"/>
      <c r="V13" s="508"/>
      <c r="W13" s="509" t="s">
        <v>140</v>
      </c>
      <c r="X13" s="405"/>
      <c r="Y13" s="405"/>
      <c r="Z13" s="405"/>
      <c r="AA13" s="405"/>
      <c r="AB13" s="406"/>
      <c r="AC13" s="372">
        <v>4147</v>
      </c>
      <c r="AD13" s="373"/>
      <c r="AE13" s="373"/>
      <c r="AF13" s="373"/>
      <c r="AG13" s="374"/>
      <c r="AH13" s="372">
        <v>4643</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158922</v>
      </c>
      <c r="BO13" s="420"/>
      <c r="BP13" s="420"/>
      <c r="BQ13" s="420"/>
      <c r="BR13" s="420"/>
      <c r="BS13" s="420"/>
      <c r="BT13" s="420"/>
      <c r="BU13" s="421"/>
      <c r="BV13" s="419">
        <v>19750</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10.4</v>
      </c>
      <c r="CU13" s="417"/>
      <c r="CV13" s="417"/>
      <c r="CW13" s="417"/>
      <c r="CX13" s="417"/>
      <c r="CY13" s="417"/>
      <c r="CZ13" s="417"/>
      <c r="DA13" s="418"/>
      <c r="DB13" s="416">
        <v>9.1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57981</v>
      </c>
      <c r="S14" s="507"/>
      <c r="T14" s="507"/>
      <c r="U14" s="507"/>
      <c r="V14" s="508"/>
      <c r="W14" s="510"/>
      <c r="X14" s="408"/>
      <c r="Y14" s="408"/>
      <c r="Z14" s="408"/>
      <c r="AA14" s="408"/>
      <c r="AB14" s="409"/>
      <c r="AC14" s="499">
        <v>15.3</v>
      </c>
      <c r="AD14" s="500"/>
      <c r="AE14" s="500"/>
      <c r="AF14" s="500"/>
      <c r="AG14" s="501"/>
      <c r="AH14" s="499">
        <v>16.2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22.7</v>
      </c>
      <c r="CU14" s="517"/>
      <c r="CV14" s="517"/>
      <c r="CW14" s="517"/>
      <c r="CX14" s="517"/>
      <c r="CY14" s="517"/>
      <c r="CZ14" s="517"/>
      <c r="DA14" s="518"/>
      <c r="DB14" s="516">
        <v>22.9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57432</v>
      </c>
      <c r="S15" s="507"/>
      <c r="T15" s="507"/>
      <c r="U15" s="507"/>
      <c r="V15" s="508"/>
      <c r="W15" s="509" t="s">
        <v>148</v>
      </c>
      <c r="X15" s="405"/>
      <c r="Y15" s="405"/>
      <c r="Z15" s="405"/>
      <c r="AA15" s="405"/>
      <c r="AB15" s="406"/>
      <c r="AC15" s="372">
        <v>6006</v>
      </c>
      <c r="AD15" s="373"/>
      <c r="AE15" s="373"/>
      <c r="AF15" s="373"/>
      <c r="AG15" s="374"/>
      <c r="AH15" s="372">
        <v>6315</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6483610</v>
      </c>
      <c r="BO15" s="449"/>
      <c r="BP15" s="449"/>
      <c r="BQ15" s="449"/>
      <c r="BR15" s="449"/>
      <c r="BS15" s="449"/>
      <c r="BT15" s="449"/>
      <c r="BU15" s="450"/>
      <c r="BV15" s="448">
        <v>6152392</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22.1</v>
      </c>
      <c r="AD16" s="500"/>
      <c r="AE16" s="500"/>
      <c r="AF16" s="500"/>
      <c r="AG16" s="501"/>
      <c r="AH16" s="499">
        <v>22</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16257669</v>
      </c>
      <c r="BO16" s="420"/>
      <c r="BP16" s="420"/>
      <c r="BQ16" s="420"/>
      <c r="BR16" s="420"/>
      <c r="BS16" s="420"/>
      <c r="BT16" s="420"/>
      <c r="BU16" s="421"/>
      <c r="BV16" s="419">
        <v>15978415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17017</v>
      </c>
      <c r="AD17" s="373"/>
      <c r="AE17" s="373"/>
      <c r="AF17" s="373"/>
      <c r="AG17" s="374"/>
      <c r="AH17" s="372">
        <v>17682</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8118987</v>
      </c>
      <c r="BO17" s="420"/>
      <c r="BP17" s="420"/>
      <c r="BQ17" s="420"/>
      <c r="BR17" s="420"/>
      <c r="BS17" s="420"/>
      <c r="BT17" s="420"/>
      <c r="BU17" s="421"/>
      <c r="BV17" s="419">
        <v>7688740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188.67</v>
      </c>
      <c r="M18" s="472"/>
      <c r="N18" s="472"/>
      <c r="O18" s="472"/>
      <c r="P18" s="472"/>
      <c r="Q18" s="472"/>
      <c r="R18" s="473"/>
      <c r="S18" s="473"/>
      <c r="T18" s="473"/>
      <c r="U18" s="473"/>
      <c r="V18" s="474"/>
      <c r="W18" s="490"/>
      <c r="X18" s="491"/>
      <c r="Y18" s="491"/>
      <c r="Z18" s="491"/>
      <c r="AA18" s="491"/>
      <c r="AB18" s="515"/>
      <c r="AC18" s="389">
        <v>62.6</v>
      </c>
      <c r="AD18" s="390"/>
      <c r="AE18" s="390"/>
      <c r="AF18" s="390"/>
      <c r="AG18" s="475"/>
      <c r="AH18" s="389">
        <v>61.7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16971940</v>
      </c>
      <c r="BO18" s="420"/>
      <c r="BP18" s="420"/>
      <c r="BQ18" s="420"/>
      <c r="BR18" s="420"/>
      <c r="BS18" s="420"/>
      <c r="BT18" s="420"/>
      <c r="BU18" s="421"/>
      <c r="BV18" s="419">
        <v>16656349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302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21969763</v>
      </c>
      <c r="BO19" s="420"/>
      <c r="BP19" s="420"/>
      <c r="BQ19" s="420"/>
      <c r="BR19" s="420"/>
      <c r="BS19" s="420"/>
      <c r="BT19" s="420"/>
      <c r="BU19" s="421"/>
      <c r="BV19" s="419">
        <v>21070495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21535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41216887</v>
      </c>
      <c r="BO22" s="449"/>
      <c r="BP22" s="449"/>
      <c r="BQ22" s="449"/>
      <c r="BR22" s="449"/>
      <c r="BS22" s="449"/>
      <c r="BT22" s="449"/>
      <c r="BU22" s="450"/>
      <c r="BV22" s="448">
        <v>42782318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31836604</v>
      </c>
      <c r="BO23" s="420"/>
      <c r="BP23" s="420"/>
      <c r="BQ23" s="420"/>
      <c r="BR23" s="420"/>
      <c r="BS23" s="420"/>
      <c r="BT23" s="420"/>
      <c r="BU23" s="421"/>
      <c r="BV23" s="419">
        <v>32923174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8310</v>
      </c>
      <c r="R24" s="373"/>
      <c r="S24" s="373"/>
      <c r="T24" s="373"/>
      <c r="U24" s="373"/>
      <c r="V24" s="374"/>
      <c r="W24" s="462"/>
      <c r="X24" s="399"/>
      <c r="Y24" s="400"/>
      <c r="Z24" s="375" t="s">
        <v>173</v>
      </c>
      <c r="AA24" s="376"/>
      <c r="AB24" s="376"/>
      <c r="AC24" s="376"/>
      <c r="AD24" s="376"/>
      <c r="AE24" s="376"/>
      <c r="AF24" s="376"/>
      <c r="AG24" s="377"/>
      <c r="AH24" s="372">
        <v>384</v>
      </c>
      <c r="AI24" s="373"/>
      <c r="AJ24" s="373"/>
      <c r="AK24" s="373"/>
      <c r="AL24" s="374"/>
      <c r="AM24" s="372">
        <v>1217664</v>
      </c>
      <c r="AN24" s="373"/>
      <c r="AO24" s="373"/>
      <c r="AP24" s="373"/>
      <c r="AQ24" s="373"/>
      <c r="AR24" s="374"/>
      <c r="AS24" s="372">
        <v>3171</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30956787</v>
      </c>
      <c r="BO24" s="420"/>
      <c r="BP24" s="420"/>
      <c r="BQ24" s="420"/>
      <c r="BR24" s="420"/>
      <c r="BS24" s="420"/>
      <c r="BT24" s="420"/>
      <c r="BU24" s="421"/>
      <c r="BV24" s="419">
        <v>31714803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2</v>
      </c>
      <c r="M25" s="373"/>
      <c r="N25" s="373"/>
      <c r="O25" s="373"/>
      <c r="P25" s="374"/>
      <c r="Q25" s="372">
        <v>6230</v>
      </c>
      <c r="R25" s="373"/>
      <c r="S25" s="373"/>
      <c r="T25" s="373"/>
      <c r="U25" s="373"/>
      <c r="V25" s="374"/>
      <c r="W25" s="462"/>
      <c r="X25" s="399"/>
      <c r="Y25" s="400"/>
      <c r="Z25" s="375" t="s">
        <v>176</v>
      </c>
      <c r="AA25" s="376"/>
      <c r="AB25" s="376"/>
      <c r="AC25" s="376"/>
      <c r="AD25" s="376"/>
      <c r="AE25" s="376"/>
      <c r="AF25" s="376"/>
      <c r="AG25" s="377"/>
      <c r="AH25" s="372" t="s">
        <v>130</v>
      </c>
      <c r="AI25" s="373"/>
      <c r="AJ25" s="373"/>
      <c r="AK25" s="373"/>
      <c r="AL25" s="374"/>
      <c r="AM25" s="372" t="s">
        <v>177</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14361697</v>
      </c>
      <c r="BO25" s="449"/>
      <c r="BP25" s="449"/>
      <c r="BQ25" s="449"/>
      <c r="BR25" s="449"/>
      <c r="BS25" s="449"/>
      <c r="BT25" s="449"/>
      <c r="BU25" s="450"/>
      <c r="BV25" s="448">
        <v>14395436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5730</v>
      </c>
      <c r="R26" s="373"/>
      <c r="S26" s="373"/>
      <c r="T26" s="373"/>
      <c r="U26" s="373"/>
      <c r="V26" s="374"/>
      <c r="W26" s="462"/>
      <c r="X26" s="399"/>
      <c r="Y26" s="400"/>
      <c r="Z26" s="375" t="s">
        <v>180</v>
      </c>
      <c r="AA26" s="430"/>
      <c r="AB26" s="430"/>
      <c r="AC26" s="430"/>
      <c r="AD26" s="430"/>
      <c r="AE26" s="430"/>
      <c r="AF26" s="430"/>
      <c r="AG26" s="431"/>
      <c r="AH26" s="372">
        <v>12</v>
      </c>
      <c r="AI26" s="373"/>
      <c r="AJ26" s="373"/>
      <c r="AK26" s="373"/>
      <c r="AL26" s="374"/>
      <c r="AM26" s="372">
        <v>36564</v>
      </c>
      <c r="AN26" s="373"/>
      <c r="AO26" s="373"/>
      <c r="AP26" s="373"/>
      <c r="AQ26" s="373"/>
      <c r="AR26" s="374"/>
      <c r="AS26" s="372">
        <v>3047</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177</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4030</v>
      </c>
      <c r="R27" s="373"/>
      <c r="S27" s="373"/>
      <c r="T27" s="373"/>
      <c r="U27" s="373"/>
      <c r="V27" s="374"/>
      <c r="W27" s="462"/>
      <c r="X27" s="399"/>
      <c r="Y27" s="400"/>
      <c r="Z27" s="375" t="s">
        <v>183</v>
      </c>
      <c r="AA27" s="376"/>
      <c r="AB27" s="376"/>
      <c r="AC27" s="376"/>
      <c r="AD27" s="376"/>
      <c r="AE27" s="376"/>
      <c r="AF27" s="376"/>
      <c r="AG27" s="377"/>
      <c r="AH27" s="372">
        <v>2</v>
      </c>
      <c r="AI27" s="373"/>
      <c r="AJ27" s="373"/>
      <c r="AK27" s="373"/>
      <c r="AL27" s="374"/>
      <c r="AM27" s="372" t="s">
        <v>184</v>
      </c>
      <c r="AN27" s="373"/>
      <c r="AO27" s="373"/>
      <c r="AP27" s="373"/>
      <c r="AQ27" s="373"/>
      <c r="AR27" s="374"/>
      <c r="AS27" s="372" t="s">
        <v>184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186</v>
      </c>
      <c r="BO27" s="454"/>
      <c r="BP27" s="454"/>
      <c r="BQ27" s="454"/>
      <c r="BR27" s="454"/>
      <c r="BS27" s="454"/>
      <c r="BT27" s="454"/>
      <c r="BU27" s="455"/>
      <c r="BV27" s="453" t="s">
        <v>177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3690</v>
      </c>
      <c r="R28" s="373"/>
      <c r="S28" s="373"/>
      <c r="T28" s="373"/>
      <c r="U28" s="373"/>
      <c r="V28" s="374"/>
      <c r="W28" s="462"/>
      <c r="X28" s="399"/>
      <c r="Y28" s="400"/>
      <c r="Z28" s="375" t="s">
        <v>188</v>
      </c>
      <c r="AA28" s="376"/>
      <c r="AB28" s="376"/>
      <c r="AC28" s="376"/>
      <c r="AD28" s="376"/>
      <c r="AE28" s="376"/>
      <c r="AF28" s="376"/>
      <c r="AG28" s="377"/>
      <c r="AH28" s="372" t="s">
        <v>129</v>
      </c>
      <c r="AI28" s="373"/>
      <c r="AJ28" s="373"/>
      <c r="AK28" s="373"/>
      <c r="AL28" s="374"/>
      <c r="AM28" s="372" t="s">
        <v>177</v>
      </c>
      <c r="AN28" s="373"/>
      <c r="AO28" s="373"/>
      <c r="AP28" s="373"/>
      <c r="AQ28" s="373"/>
      <c r="AR28" s="374"/>
      <c r="AS28" s="372" t="s">
        <v>177</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9999778</v>
      </c>
      <c r="BO28" s="449"/>
      <c r="BP28" s="449"/>
      <c r="BQ28" s="449"/>
      <c r="BR28" s="449"/>
      <c r="BS28" s="449"/>
      <c r="BT28" s="449"/>
      <c r="BU28" s="450"/>
      <c r="BV28" s="448">
        <v>9557223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20</v>
      </c>
      <c r="M29" s="373"/>
      <c r="N29" s="373"/>
      <c r="O29" s="373"/>
      <c r="P29" s="374"/>
      <c r="Q29" s="372">
        <v>3480</v>
      </c>
      <c r="R29" s="373"/>
      <c r="S29" s="373"/>
      <c r="T29" s="373"/>
      <c r="U29" s="373"/>
      <c r="V29" s="374"/>
      <c r="W29" s="463"/>
      <c r="X29" s="464"/>
      <c r="Y29" s="465"/>
      <c r="Z29" s="375" t="s">
        <v>191</v>
      </c>
      <c r="AA29" s="376"/>
      <c r="AB29" s="376"/>
      <c r="AC29" s="376"/>
      <c r="AD29" s="376"/>
      <c r="AE29" s="376"/>
      <c r="AF29" s="376"/>
      <c r="AG29" s="377"/>
      <c r="AH29" s="372">
        <v>386</v>
      </c>
      <c r="AI29" s="373"/>
      <c r="AJ29" s="373"/>
      <c r="AK29" s="373"/>
      <c r="AL29" s="374"/>
      <c r="AM29" s="372">
        <v>1225868</v>
      </c>
      <c r="AN29" s="373"/>
      <c r="AO29" s="373"/>
      <c r="AP29" s="373"/>
      <c r="AQ29" s="373"/>
      <c r="AR29" s="374"/>
      <c r="AS29" s="372">
        <v>3176</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733482</v>
      </c>
      <c r="BO29" s="420"/>
      <c r="BP29" s="420"/>
      <c r="BQ29" s="420"/>
      <c r="BR29" s="420"/>
      <c r="BS29" s="420"/>
      <c r="BT29" s="420"/>
      <c r="BU29" s="421"/>
      <c r="BV29" s="419">
        <v>753323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99.2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4880007</v>
      </c>
      <c r="BO30" s="454"/>
      <c r="BP30" s="454"/>
      <c r="BQ30" s="454"/>
      <c r="BR30" s="454"/>
      <c r="BS30" s="454"/>
      <c r="BT30" s="454"/>
      <c r="BU30" s="455"/>
      <c r="BV30" s="453">
        <v>4563256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三角町振興株式会社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奨学金特別会計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宇城市民病院事業会計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上天草・宇城水道企業団</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有限会社アグリパーク豊野</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宇城広域連合（一般会計）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宇城市土地開発公社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宇城広域連合（ふるさと市町村圏基金特別会計）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熊本県後期高齢者医療広域連合（一般会計）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熊本県後期高齢者医療広域連合（後期高齢者医療特別会計）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kcgr7l+gpMq6aSATek8pH1p2rEjR0zLZeQeLUyjSvLJ4Amg9IFyHSsETgj/a9v4+ujHDa1k9KM7hu3bgXcfoxQ==" saltValue="4ltaoWRFFZ/gqcxKF8IS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activeCell="N44" sqref="N44"/>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570</v>
      </c>
      <c r="D34" s="1151"/>
      <c r="E34" s="1152"/>
      <c r="F34" s="32">
        <v>0.45</v>
      </c>
      <c r="G34" s="33" t="s">
        <v>571</v>
      </c>
      <c r="H34" s="33">
        <v>0.19</v>
      </c>
      <c r="I34" s="33">
        <v>0.01</v>
      </c>
      <c r="J34" s="34" t="s">
        <v>572</v>
      </c>
      <c r="K34" s="22"/>
      <c r="L34" s="22"/>
      <c r="M34" s="22"/>
      <c r="N34" s="22"/>
      <c r="O34" s="22"/>
      <c r="P34" s="22"/>
    </row>
    <row r="35" spans="1:16" ht="39" customHeight="1" x14ac:dyDescent="0.2">
      <c r="A35" s="22"/>
      <c r="B35" s="35"/>
      <c r="C35" s="1145" t="s">
        <v>573</v>
      </c>
      <c r="D35" s="1146"/>
      <c r="E35" s="1147"/>
      <c r="F35" s="36">
        <v>8.81</v>
      </c>
      <c r="G35" s="37">
        <v>5.49</v>
      </c>
      <c r="H35" s="37">
        <v>4.8600000000000003</v>
      </c>
      <c r="I35" s="37">
        <v>4.78</v>
      </c>
      <c r="J35" s="38">
        <v>5.69</v>
      </c>
      <c r="K35" s="22"/>
      <c r="L35" s="22"/>
      <c r="M35" s="22"/>
      <c r="N35" s="22"/>
      <c r="O35" s="22"/>
      <c r="P35" s="22"/>
    </row>
    <row r="36" spans="1:16" ht="39" customHeight="1" x14ac:dyDescent="0.2">
      <c r="A36" s="22"/>
      <c r="B36" s="35"/>
      <c r="C36" s="1145" t="s">
        <v>574</v>
      </c>
      <c r="D36" s="1146"/>
      <c r="E36" s="1147"/>
      <c r="F36" s="36">
        <v>1.82</v>
      </c>
      <c r="G36" s="37">
        <v>2.0099999999999998</v>
      </c>
      <c r="H36" s="37">
        <v>2.1</v>
      </c>
      <c r="I36" s="37">
        <v>2.37</v>
      </c>
      <c r="J36" s="38">
        <v>2.99</v>
      </c>
      <c r="K36" s="22"/>
      <c r="L36" s="22"/>
      <c r="M36" s="22"/>
      <c r="N36" s="22"/>
      <c r="O36" s="22"/>
      <c r="P36" s="22"/>
    </row>
    <row r="37" spans="1:16" ht="39" customHeight="1" x14ac:dyDescent="0.2">
      <c r="A37" s="22"/>
      <c r="B37" s="35"/>
      <c r="C37" s="1145" t="s">
        <v>575</v>
      </c>
      <c r="D37" s="1146"/>
      <c r="E37" s="1147"/>
      <c r="F37" s="36">
        <v>1.8</v>
      </c>
      <c r="G37" s="37">
        <v>1.47</v>
      </c>
      <c r="H37" s="37">
        <v>2.2000000000000002</v>
      </c>
      <c r="I37" s="37">
        <v>2.1</v>
      </c>
      <c r="J37" s="38">
        <v>2.08</v>
      </c>
      <c r="K37" s="22"/>
      <c r="L37" s="22"/>
      <c r="M37" s="22"/>
      <c r="N37" s="22"/>
      <c r="O37" s="22"/>
      <c r="P37" s="22"/>
    </row>
    <row r="38" spans="1:16" ht="39" customHeight="1" x14ac:dyDescent="0.2">
      <c r="A38" s="22"/>
      <c r="B38" s="35"/>
      <c r="C38" s="1145" t="s">
        <v>576</v>
      </c>
      <c r="D38" s="1146"/>
      <c r="E38" s="1147"/>
      <c r="F38" s="36">
        <v>3.33</v>
      </c>
      <c r="G38" s="37">
        <v>3.15</v>
      </c>
      <c r="H38" s="37">
        <v>2.5099999999999998</v>
      </c>
      <c r="I38" s="37">
        <v>1.98</v>
      </c>
      <c r="J38" s="38">
        <v>1.98</v>
      </c>
      <c r="K38" s="22"/>
      <c r="L38" s="22"/>
      <c r="M38" s="22"/>
      <c r="N38" s="22"/>
      <c r="O38" s="22"/>
      <c r="P38" s="22"/>
    </row>
    <row r="39" spans="1:16" ht="39" customHeight="1" x14ac:dyDescent="0.2">
      <c r="A39" s="22"/>
      <c r="B39" s="35"/>
      <c r="C39" s="1145" t="s">
        <v>577</v>
      </c>
      <c r="D39" s="1146"/>
      <c r="E39" s="1147"/>
      <c r="F39" s="36">
        <v>1.7</v>
      </c>
      <c r="G39" s="37">
        <v>1.25</v>
      </c>
      <c r="H39" s="37">
        <v>0.7</v>
      </c>
      <c r="I39" s="37">
        <v>1.98</v>
      </c>
      <c r="J39" s="38">
        <v>1.8</v>
      </c>
      <c r="K39" s="22"/>
      <c r="L39" s="22"/>
      <c r="M39" s="22"/>
      <c r="N39" s="22"/>
      <c r="O39" s="22"/>
      <c r="P39" s="22"/>
    </row>
    <row r="40" spans="1:16" ht="39" customHeight="1" x14ac:dyDescent="0.2">
      <c r="A40" s="22"/>
      <c r="B40" s="35"/>
      <c r="C40" s="1145" t="s">
        <v>578</v>
      </c>
      <c r="D40" s="1146"/>
      <c r="E40" s="1147"/>
      <c r="F40" s="36">
        <v>0.02</v>
      </c>
      <c r="G40" s="37">
        <v>0.03</v>
      </c>
      <c r="H40" s="37">
        <v>0.03</v>
      </c>
      <c r="I40" s="37">
        <v>0.03</v>
      </c>
      <c r="J40" s="38">
        <v>0.04</v>
      </c>
      <c r="K40" s="22"/>
      <c r="L40" s="22"/>
      <c r="M40" s="22"/>
      <c r="N40" s="22"/>
      <c r="O40" s="22"/>
      <c r="P40" s="22"/>
    </row>
    <row r="41" spans="1:16" ht="39" customHeight="1" x14ac:dyDescent="0.2">
      <c r="A41" s="22"/>
      <c r="B41" s="35"/>
      <c r="C41" s="1145" t="s">
        <v>579</v>
      </c>
      <c r="D41" s="1146"/>
      <c r="E41" s="1147"/>
      <c r="F41" s="36">
        <v>0.02</v>
      </c>
      <c r="G41" s="37">
        <v>0.03</v>
      </c>
      <c r="H41" s="37">
        <v>0</v>
      </c>
      <c r="I41" s="37">
        <v>0</v>
      </c>
      <c r="J41" s="38">
        <v>0</v>
      </c>
      <c r="K41" s="22"/>
      <c r="L41" s="22"/>
      <c r="M41" s="22"/>
      <c r="N41" s="22"/>
      <c r="O41" s="22"/>
      <c r="P41" s="22"/>
    </row>
    <row r="42" spans="1:16" ht="39" customHeight="1" x14ac:dyDescent="0.2">
      <c r="A42" s="22"/>
      <c r="B42" s="39"/>
      <c r="C42" s="1145" t="s">
        <v>580</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581</v>
      </c>
      <c r="D43" s="1149"/>
      <c r="E43" s="1150"/>
      <c r="F43" s="41">
        <v>0.46</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BFYyeXVlc0IimcBg1pPvBh5eiFFC3XwygQZ4utWqTef+byZGf2im4DseUWKGpb5r59XOuu45fUfz5X3jiDNRA==" saltValue="mqW4+J4LlHQZeyVvxSvp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7"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3918</v>
      </c>
      <c r="L45" s="60">
        <v>3565</v>
      </c>
      <c r="M45" s="60">
        <v>3977</v>
      </c>
      <c r="N45" s="60">
        <v>4223</v>
      </c>
      <c r="O45" s="61">
        <v>4494</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2">
      <c r="A48" s="48"/>
      <c r="B48" s="1178"/>
      <c r="C48" s="1179"/>
      <c r="D48" s="62"/>
      <c r="E48" s="1155" t="s">
        <v>15</v>
      </c>
      <c r="F48" s="1155"/>
      <c r="G48" s="1155"/>
      <c r="H48" s="1155"/>
      <c r="I48" s="1155"/>
      <c r="J48" s="1156"/>
      <c r="K48" s="63">
        <v>696</v>
      </c>
      <c r="L48" s="64">
        <v>553</v>
      </c>
      <c r="M48" s="64">
        <v>949</v>
      </c>
      <c r="N48" s="64">
        <v>839</v>
      </c>
      <c r="O48" s="65">
        <v>646</v>
      </c>
      <c r="P48" s="48"/>
      <c r="Q48" s="48"/>
      <c r="R48" s="48"/>
      <c r="S48" s="48"/>
      <c r="T48" s="48"/>
      <c r="U48" s="48"/>
    </row>
    <row r="49" spans="1:21" ht="30.75" customHeight="1" x14ac:dyDescent="0.2">
      <c r="A49" s="48"/>
      <c r="B49" s="1178"/>
      <c r="C49" s="1179"/>
      <c r="D49" s="62"/>
      <c r="E49" s="1155" t="s">
        <v>16</v>
      </c>
      <c r="F49" s="1155"/>
      <c r="G49" s="1155"/>
      <c r="H49" s="1155"/>
      <c r="I49" s="1155"/>
      <c r="J49" s="1156"/>
      <c r="K49" s="63">
        <v>74</v>
      </c>
      <c r="L49" s="64">
        <v>72</v>
      </c>
      <c r="M49" s="64">
        <v>67</v>
      </c>
      <c r="N49" s="64">
        <v>91</v>
      </c>
      <c r="O49" s="65">
        <v>183</v>
      </c>
      <c r="P49" s="48"/>
      <c r="Q49" s="48"/>
      <c r="R49" s="48"/>
      <c r="S49" s="48"/>
      <c r="T49" s="48"/>
      <c r="U49" s="48"/>
    </row>
    <row r="50" spans="1:21" ht="30.75" customHeight="1" x14ac:dyDescent="0.2">
      <c r="A50" s="48"/>
      <c r="B50" s="1178"/>
      <c r="C50" s="1179"/>
      <c r="D50" s="62"/>
      <c r="E50" s="1155" t="s">
        <v>17</v>
      </c>
      <c r="F50" s="1155"/>
      <c r="G50" s="1155"/>
      <c r="H50" s="1155"/>
      <c r="I50" s="1155"/>
      <c r="J50" s="1156"/>
      <c r="K50" s="63">
        <v>7</v>
      </c>
      <c r="L50" s="64">
        <v>7</v>
      </c>
      <c r="M50" s="64">
        <v>10</v>
      </c>
      <c r="N50" s="64">
        <v>56</v>
      </c>
      <c r="O50" s="65">
        <v>50</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t="s">
        <v>520</v>
      </c>
      <c r="N51" s="64" t="s">
        <v>520</v>
      </c>
      <c r="O51" s="65" t="s">
        <v>520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3398</v>
      </c>
      <c r="L52" s="64">
        <v>3238</v>
      </c>
      <c r="M52" s="64">
        <v>3613</v>
      </c>
      <c r="N52" s="64">
        <v>3647</v>
      </c>
      <c r="O52" s="65">
        <v>3799</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1297</v>
      </c>
      <c r="L53" s="69">
        <v>959</v>
      </c>
      <c r="M53" s="69">
        <v>1390</v>
      </c>
      <c r="N53" s="69">
        <v>1562</v>
      </c>
      <c r="O53" s="70">
        <v>1574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eS4qGrBohlLDcdiRhiWBKSWvvjLOyIcQVqX5rl8CmWu4565LV2MllPKM+QcPF5DNVa0x6dhYp8Eo/dmFeb5ig==" saltValue="53E0WmFEBzAb+c95TPvcc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 zoomScale="80" zoomScaleNormal="80" zoomScaleSheetLayoutView="100" workbookViewId="0">
      <selection activeCell="M41" sqref="M41"/>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96" t="s">
        <v>32</v>
      </c>
      <c r="C41" s="1197"/>
      <c r="D41" s="105"/>
      <c r="E41" s="1198" t="s">
        <v>33</v>
      </c>
      <c r="F41" s="1198"/>
      <c r="G41" s="1198"/>
      <c r="H41" s="1199"/>
      <c r="I41" s="355">
        <v>35488</v>
      </c>
      <c r="J41" s="356">
        <v>38334</v>
      </c>
      <c r="K41" s="356">
        <v>41989</v>
      </c>
      <c r="L41" s="356">
        <v>42782</v>
      </c>
      <c r="M41" s="357">
        <v>41217</v>
      </c>
    </row>
    <row r="42" spans="2:13" ht="27.75" customHeight="1" x14ac:dyDescent="0.2">
      <c r="B42" s="1186"/>
      <c r="C42" s="1187"/>
      <c r="D42" s="106"/>
      <c r="E42" s="1190" t="s">
        <v>34</v>
      </c>
      <c r="F42" s="1190"/>
      <c r="G42" s="1190"/>
      <c r="H42" s="1191"/>
      <c r="I42" s="358">
        <v>51</v>
      </c>
      <c r="J42" s="359">
        <v>52</v>
      </c>
      <c r="K42" s="359">
        <v>65</v>
      </c>
      <c r="L42" s="359">
        <v>65</v>
      </c>
      <c r="M42" s="360">
        <v>54</v>
      </c>
    </row>
    <row r="43" spans="2:13" ht="27.75" customHeight="1" x14ac:dyDescent="0.2">
      <c r="B43" s="1186"/>
      <c r="C43" s="1187"/>
      <c r="D43" s="106"/>
      <c r="E43" s="1190" t="s">
        <v>35</v>
      </c>
      <c r="F43" s="1190"/>
      <c r="G43" s="1190"/>
      <c r="H43" s="1191"/>
      <c r="I43" s="358">
        <v>7903</v>
      </c>
      <c r="J43" s="359">
        <v>6841</v>
      </c>
      <c r="K43" s="359">
        <v>7097</v>
      </c>
      <c r="L43" s="359">
        <v>8458</v>
      </c>
      <c r="M43" s="360">
        <v>7349</v>
      </c>
    </row>
    <row r="44" spans="2:13" ht="27.75" customHeight="1" x14ac:dyDescent="0.2">
      <c r="B44" s="1186"/>
      <c r="C44" s="1187"/>
      <c r="D44" s="106"/>
      <c r="E44" s="1190" t="s">
        <v>36</v>
      </c>
      <c r="F44" s="1190"/>
      <c r="G44" s="1190"/>
      <c r="H44" s="1191"/>
      <c r="I44" s="358">
        <v>645</v>
      </c>
      <c r="J44" s="359">
        <v>883</v>
      </c>
      <c r="K44" s="359">
        <v>732</v>
      </c>
      <c r="L44" s="359">
        <v>1746</v>
      </c>
      <c r="M44" s="360">
        <v>3970</v>
      </c>
    </row>
    <row r="45" spans="2:13" ht="27.75" customHeight="1" x14ac:dyDescent="0.2">
      <c r="B45" s="1186"/>
      <c r="C45" s="1187"/>
      <c r="D45" s="106"/>
      <c r="E45" s="1190" t="s">
        <v>37</v>
      </c>
      <c r="F45" s="1190"/>
      <c r="G45" s="1190"/>
      <c r="H45" s="1191"/>
      <c r="I45" s="358">
        <v>3395</v>
      </c>
      <c r="J45" s="359">
        <v>3298</v>
      </c>
      <c r="K45" s="359">
        <v>3196</v>
      </c>
      <c r="L45" s="359">
        <v>2643</v>
      </c>
      <c r="M45" s="360">
        <v>2766</v>
      </c>
    </row>
    <row r="46" spans="2:13" ht="27.75" customHeight="1" x14ac:dyDescent="0.2">
      <c r="B46" s="1186"/>
      <c r="C46" s="1187"/>
      <c r="D46" s="107"/>
      <c r="E46" s="1190" t="s">
        <v>38</v>
      </c>
      <c r="F46" s="1190"/>
      <c r="G46" s="1190"/>
      <c r="H46" s="1191"/>
      <c r="I46" s="358" t="s">
        <v>520</v>
      </c>
      <c r="J46" s="359" t="s">
        <v>520</v>
      </c>
      <c r="K46" s="359" t="s">
        <v>520</v>
      </c>
      <c r="L46" s="359" t="s">
        <v>520</v>
      </c>
      <c r="M46" s="360" t="s">
        <v>520</v>
      </c>
    </row>
    <row r="47" spans="2:13" ht="27.75" customHeight="1" x14ac:dyDescent="0.2">
      <c r="B47" s="1186"/>
      <c r="C47" s="1187"/>
      <c r="D47" s="108"/>
      <c r="E47" s="1200" t="s">
        <v>39</v>
      </c>
      <c r="F47" s="1201"/>
      <c r="G47" s="1201"/>
      <c r="H47" s="1202"/>
      <c r="I47" s="358" t="s">
        <v>520</v>
      </c>
      <c r="J47" s="359" t="s">
        <v>520</v>
      </c>
      <c r="K47" s="359" t="s">
        <v>520</v>
      </c>
      <c r="L47" s="359" t="s">
        <v>520</v>
      </c>
      <c r="M47" s="360" t="s">
        <v>520</v>
      </c>
    </row>
    <row r="48" spans="2:13" ht="27.75" customHeight="1" x14ac:dyDescent="0.2">
      <c r="B48" s="1186"/>
      <c r="C48" s="1187"/>
      <c r="D48" s="106"/>
      <c r="E48" s="1190" t="s">
        <v>40</v>
      </c>
      <c r="F48" s="1190"/>
      <c r="G48" s="1190"/>
      <c r="H48" s="1191"/>
      <c r="I48" s="358" t="s">
        <v>520</v>
      </c>
      <c r="J48" s="359" t="s">
        <v>520</v>
      </c>
      <c r="K48" s="359" t="s">
        <v>520</v>
      </c>
      <c r="L48" s="359" t="s">
        <v>520</v>
      </c>
      <c r="M48" s="360" t="s">
        <v>520</v>
      </c>
    </row>
    <row r="49" spans="2:13" ht="27.75" customHeight="1" x14ac:dyDescent="0.2">
      <c r="B49" s="1188"/>
      <c r="C49" s="1189"/>
      <c r="D49" s="106"/>
      <c r="E49" s="1190" t="s">
        <v>41</v>
      </c>
      <c r="F49" s="1190"/>
      <c r="G49" s="1190"/>
      <c r="H49" s="1191"/>
      <c r="I49" s="358" t="s">
        <v>520</v>
      </c>
      <c r="J49" s="359" t="s">
        <v>520</v>
      </c>
      <c r="K49" s="359" t="s">
        <v>520</v>
      </c>
      <c r="L49" s="359" t="s">
        <v>520</v>
      </c>
      <c r="M49" s="360" t="s">
        <v>520</v>
      </c>
    </row>
    <row r="50" spans="2:13" ht="27.75" customHeight="1" x14ac:dyDescent="0.2">
      <c r="B50" s="1184" t="s">
        <v>42</v>
      </c>
      <c r="C50" s="1185"/>
      <c r="D50" s="109"/>
      <c r="E50" s="1190" t="s">
        <v>43</v>
      </c>
      <c r="F50" s="1190"/>
      <c r="G50" s="1190"/>
      <c r="H50" s="1191"/>
      <c r="I50" s="358">
        <v>11881</v>
      </c>
      <c r="J50" s="359">
        <v>12944</v>
      </c>
      <c r="K50" s="359">
        <v>12981</v>
      </c>
      <c r="L50" s="359">
        <v>13044</v>
      </c>
      <c r="M50" s="360">
        <v>13872</v>
      </c>
    </row>
    <row r="51" spans="2:13" ht="27.75" customHeight="1" x14ac:dyDescent="0.2">
      <c r="B51" s="1186"/>
      <c r="C51" s="1187"/>
      <c r="D51" s="106"/>
      <c r="E51" s="1190" t="s">
        <v>44</v>
      </c>
      <c r="F51" s="1190"/>
      <c r="G51" s="1190"/>
      <c r="H51" s="1191"/>
      <c r="I51" s="358">
        <v>140</v>
      </c>
      <c r="J51" s="359">
        <v>694</v>
      </c>
      <c r="K51" s="359">
        <v>1098</v>
      </c>
      <c r="L51" s="359">
        <v>1277</v>
      </c>
      <c r="M51" s="360">
        <v>1208</v>
      </c>
    </row>
    <row r="52" spans="2:13" ht="27.75" customHeight="1" x14ac:dyDescent="0.2">
      <c r="B52" s="1188"/>
      <c r="C52" s="1189"/>
      <c r="D52" s="106"/>
      <c r="E52" s="1190" t="s">
        <v>45</v>
      </c>
      <c r="F52" s="1190"/>
      <c r="G52" s="1190"/>
      <c r="H52" s="1191"/>
      <c r="I52" s="358">
        <v>34710</v>
      </c>
      <c r="J52" s="359">
        <v>35489</v>
      </c>
      <c r="K52" s="359">
        <v>36870</v>
      </c>
      <c r="L52" s="359">
        <v>37988</v>
      </c>
      <c r="M52" s="360">
        <v>37003</v>
      </c>
    </row>
    <row r="53" spans="2:13" ht="27.75" customHeight="1" thickBot="1" x14ac:dyDescent="0.25">
      <c r="B53" s="1192" t="s">
        <v>46</v>
      </c>
      <c r="C53" s="1193"/>
      <c r="D53" s="110"/>
      <c r="E53" s="1194" t="s">
        <v>47</v>
      </c>
      <c r="F53" s="1194"/>
      <c r="G53" s="1194"/>
      <c r="H53" s="1195"/>
      <c r="I53" s="361">
        <v>752</v>
      </c>
      <c r="J53" s="362">
        <v>281</v>
      </c>
      <c r="K53" s="362">
        <v>2131</v>
      </c>
      <c r="L53" s="362">
        <v>3386</v>
      </c>
      <c r="M53" s="363">
        <v>3273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Cd1EnN/34Ba88+TVcBmYzv0vEwycmLENaNLWfh/QiF8JQm2+Y7x2IZITtX9EQT1GSywywibZZjq44AvRLUM4gg==" saltValue="A3BofXq3AIpThmC30ZUe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9"/>
  <sheetViews>
    <sheetView showGridLines="0" topLeftCell="A4" zoomScale="80" zoomScaleNormal="80" zoomScaleSheetLayoutView="100" workbookViewId="0">
      <selection activeCell="H58" sqref="H58"/>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11" t="s">
        <v>50</v>
      </c>
      <c r="D55" s="1211"/>
      <c r="E55" s="1212"/>
      <c r="F55" s="122">
        <v>9125</v>
      </c>
      <c r="G55" s="122">
        <v>9557</v>
      </c>
      <c r="H55" s="123">
        <v>10000</v>
      </c>
    </row>
    <row r="56" spans="2:8" ht="52.5" customHeight="1" x14ac:dyDescent="0.2">
      <c r="B56" s="124"/>
      <c r="C56" s="1213" t="s">
        <v>51</v>
      </c>
      <c r="D56" s="1213"/>
      <c r="E56" s="1214"/>
      <c r="F56" s="125">
        <v>772</v>
      </c>
      <c r="G56" s="125">
        <v>753</v>
      </c>
      <c r="H56" s="126">
        <v>733</v>
      </c>
    </row>
    <row r="57" spans="2:8" ht="53.25" customHeight="1" x14ac:dyDescent="0.2">
      <c r="B57" s="124"/>
      <c r="C57" s="1215" t="s">
        <v>52</v>
      </c>
      <c r="D57" s="1215"/>
      <c r="E57" s="1216"/>
      <c r="F57" s="127">
        <v>5014</v>
      </c>
      <c r="G57" s="127">
        <v>4563</v>
      </c>
      <c r="H57" s="128">
        <v>4880</v>
      </c>
    </row>
    <row r="58" spans="2:8" ht="45.75" customHeight="1" x14ac:dyDescent="0.2">
      <c r="B58" s="129"/>
      <c r="C58" s="1203" t="s">
        <v>598</v>
      </c>
      <c r="D58" s="1204"/>
      <c r="E58" s="1205"/>
      <c r="F58" s="130">
        <v>4119</v>
      </c>
      <c r="G58" s="130">
        <v>3884</v>
      </c>
      <c r="H58" s="131">
        <v>3346</v>
      </c>
    </row>
    <row r="59" spans="2:8" ht="45.75" customHeight="1" x14ac:dyDescent="0.2">
      <c r="B59" s="129"/>
      <c r="C59" s="1203" t="s">
        <v>599</v>
      </c>
      <c r="D59" s="1204"/>
      <c r="E59" s="1205"/>
      <c r="F59" s="130">
        <v>0</v>
      </c>
      <c r="G59" s="130">
        <v>0</v>
      </c>
      <c r="H59" s="131">
        <v>745</v>
      </c>
    </row>
    <row r="60" spans="2:8" ht="45.75" customHeight="1" x14ac:dyDescent="0.2">
      <c r="B60" s="129"/>
      <c r="C60" s="1203" t="s">
        <v>600</v>
      </c>
      <c r="D60" s="1204"/>
      <c r="E60" s="1205"/>
      <c r="F60" s="130">
        <v>326</v>
      </c>
      <c r="G60" s="130">
        <v>323</v>
      </c>
      <c r="H60" s="131">
        <v>321</v>
      </c>
    </row>
    <row r="61" spans="2:8" ht="45.75" customHeight="1" x14ac:dyDescent="0.2">
      <c r="B61" s="129"/>
      <c r="C61" s="1203" t="s">
        <v>601</v>
      </c>
      <c r="D61" s="1204"/>
      <c r="E61" s="1205"/>
      <c r="F61" s="130">
        <v>0</v>
      </c>
      <c r="G61" s="130">
        <v>0</v>
      </c>
      <c r="H61" s="131">
        <v>162</v>
      </c>
    </row>
    <row r="62" spans="2:8" ht="45.75" customHeight="1" thickBot="1" x14ac:dyDescent="0.25">
      <c r="B62" s="132"/>
      <c r="C62" s="1206" t="s">
        <v>602</v>
      </c>
      <c r="D62" s="1207"/>
      <c r="E62" s="1208"/>
      <c r="F62" s="133">
        <v>101</v>
      </c>
      <c r="G62" s="133">
        <v>113</v>
      </c>
      <c r="H62" s="134">
        <v>121</v>
      </c>
    </row>
    <row r="63" spans="2:8" ht="52.5" customHeight="1" thickBot="1" x14ac:dyDescent="0.25">
      <c r="B63" s="135"/>
      <c r="C63" s="1209" t="s">
        <v>53</v>
      </c>
      <c r="D63" s="1209"/>
      <c r="E63" s="1210"/>
      <c r="F63" s="136">
        <v>14911</v>
      </c>
      <c r="G63" s="136">
        <v>14874</v>
      </c>
      <c r="H63" s="137">
        <v>15613</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sheetData>
  <sheetProtection algorithmName="SHA-512" hashValue="Z70729R4LWS8mGaOIw4hQevtCYDhZ3jtiLbEwDeQEvOilK/YRUjqg08e1QtX0sH/bFZpwdpvQ+D56zICshK63g==" saltValue="A+dFA/K7UtnkRPtu015L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141305</v>
      </c>
      <c r="E3" s="156"/>
      <c r="F3" s="157">
        <v>69185</v>
      </c>
      <c r="G3" s="158"/>
      <c r="H3" s="159"/>
    </row>
    <row r="4" spans="1:8" x14ac:dyDescent="0.2">
      <c r="A4" s="160"/>
      <c r="B4" s="161"/>
      <c r="C4" s="162"/>
      <c r="D4" s="163">
        <v>23266</v>
      </c>
      <c r="E4" s="164"/>
      <c r="F4" s="165">
        <v>38519</v>
      </c>
      <c r="G4" s="166"/>
      <c r="H4" s="167"/>
    </row>
    <row r="5" spans="1:8" x14ac:dyDescent="0.2">
      <c r="A5" s="148" t="s">
        <v>554</v>
      </c>
      <c r="B5" s="153"/>
      <c r="C5" s="154"/>
      <c r="D5" s="155">
        <v>165469</v>
      </c>
      <c r="E5" s="156"/>
      <c r="F5" s="157">
        <v>70166</v>
      </c>
      <c r="G5" s="158"/>
      <c r="H5" s="159"/>
    </row>
    <row r="6" spans="1:8" x14ac:dyDescent="0.2">
      <c r="A6" s="160"/>
      <c r="B6" s="161"/>
      <c r="C6" s="162"/>
      <c r="D6" s="163">
        <v>31361</v>
      </c>
      <c r="E6" s="164"/>
      <c r="F6" s="165">
        <v>36115</v>
      </c>
      <c r="G6" s="166"/>
      <c r="H6" s="167"/>
    </row>
    <row r="7" spans="1:8" x14ac:dyDescent="0.2">
      <c r="A7" s="148" t="s">
        <v>555</v>
      </c>
      <c r="B7" s="153"/>
      <c r="C7" s="154"/>
      <c r="D7" s="155">
        <v>173994</v>
      </c>
      <c r="E7" s="156"/>
      <c r="F7" s="157">
        <v>70329</v>
      </c>
      <c r="G7" s="158"/>
      <c r="H7" s="159"/>
    </row>
    <row r="8" spans="1:8" x14ac:dyDescent="0.2">
      <c r="A8" s="160"/>
      <c r="B8" s="161"/>
      <c r="C8" s="162"/>
      <c r="D8" s="163">
        <v>49305</v>
      </c>
      <c r="E8" s="164"/>
      <c r="F8" s="165">
        <v>39403</v>
      </c>
      <c r="G8" s="166"/>
      <c r="H8" s="167"/>
    </row>
    <row r="9" spans="1:8" x14ac:dyDescent="0.2">
      <c r="A9" s="148" t="s">
        <v>556</v>
      </c>
      <c r="B9" s="153"/>
      <c r="C9" s="154"/>
      <c r="D9" s="155">
        <v>127432</v>
      </c>
      <c r="E9" s="156"/>
      <c r="F9" s="157">
        <v>71871</v>
      </c>
      <c r="G9" s="158"/>
      <c r="H9" s="159"/>
    </row>
    <row r="10" spans="1:8" x14ac:dyDescent="0.2">
      <c r="A10" s="160"/>
      <c r="B10" s="161"/>
      <c r="C10" s="162"/>
      <c r="D10" s="163">
        <v>67771</v>
      </c>
      <c r="E10" s="164"/>
      <c r="F10" s="165">
        <v>38232</v>
      </c>
      <c r="G10" s="166"/>
      <c r="H10" s="167"/>
    </row>
    <row r="11" spans="1:8" x14ac:dyDescent="0.2">
      <c r="A11" s="148" t="s">
        <v>557</v>
      </c>
      <c r="B11" s="153"/>
      <c r="C11" s="154"/>
      <c r="D11" s="155">
        <v>73486</v>
      </c>
      <c r="E11" s="156"/>
      <c r="F11" s="157">
        <v>71807</v>
      </c>
      <c r="G11" s="158"/>
      <c r="H11" s="159"/>
    </row>
    <row r="12" spans="1:8" x14ac:dyDescent="0.2">
      <c r="A12" s="160"/>
      <c r="B12" s="161"/>
      <c r="C12" s="168"/>
      <c r="D12" s="163">
        <v>39215</v>
      </c>
      <c r="E12" s="164"/>
      <c r="F12" s="165">
        <v>37333</v>
      </c>
      <c r="G12" s="166"/>
      <c r="H12" s="167"/>
    </row>
    <row r="13" spans="1:8" x14ac:dyDescent="0.2">
      <c r="A13" s="148"/>
      <c r="B13" s="153"/>
      <c r="C13" s="169"/>
      <c r="D13" s="170">
        <v>136337</v>
      </c>
      <c r="E13" s="171"/>
      <c r="F13" s="172">
        <v>70672</v>
      </c>
      <c r="G13" s="173"/>
      <c r="H13" s="159"/>
    </row>
    <row r="14" spans="1:8" x14ac:dyDescent="0.2">
      <c r="A14" s="160"/>
      <c r="B14" s="161"/>
      <c r="C14" s="162"/>
      <c r="D14" s="163">
        <v>42184</v>
      </c>
      <c r="E14" s="164"/>
      <c r="F14" s="165">
        <v>37920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8.84</v>
      </c>
      <c r="C19" s="174">
        <f>ROUND(VALUE(SUBSTITUTE(実質収支比率等に係る経年分析!G$48,"▲","-")),2)</f>
        <v>5.54</v>
      </c>
      <c r="D19" s="174">
        <f>ROUND(VALUE(SUBSTITUTE(実質収支比率等に係る経年分析!H$48,"▲","-")),2)</f>
        <v>4.87</v>
      </c>
      <c r="E19" s="174">
        <f>ROUND(VALUE(SUBSTITUTE(実質収支比率等に係る経年分析!I$48,"▲","-")),2)</f>
        <v>4.79</v>
      </c>
      <c r="F19" s="174">
        <f>ROUND(VALUE(SUBSTITUTE(実質収支比率等に係る経年分析!J$48,"▲","-")),2)</f>
        <v>5.7</v>
      </c>
    </row>
    <row r="20" spans="1:11" x14ac:dyDescent="0.2">
      <c r="A20" s="174" t="s">
        <v>57</v>
      </c>
      <c r="B20" s="174">
        <f>ROUND(VALUE(SUBSTITUTE(実質収支比率等に係る経年分析!F$47,"▲","-")),2)</f>
        <v>50.33</v>
      </c>
      <c r="C20" s="174">
        <f>ROUND(VALUE(SUBSTITUTE(実質収支比率等に係る経年分析!G$47,"▲","-")),2)</f>
        <v>55.8</v>
      </c>
      <c r="D20" s="174">
        <f>ROUND(VALUE(SUBSTITUTE(実質収支比率等に係る経年分析!H$47,"▲","-")),2)</f>
        <v>51.67</v>
      </c>
      <c r="E20" s="174">
        <f>ROUND(VALUE(SUBSTITUTE(実質収支比率等に係る経年分析!I$47,"▲","-")),2)</f>
        <v>52.13</v>
      </c>
      <c r="F20" s="174">
        <f>ROUND(VALUE(SUBSTITUTE(実質収支比率等に係る経年分析!J$47,"▲","-")),2)</f>
        <v>55.18</v>
      </c>
    </row>
    <row r="21" spans="1:11" x14ac:dyDescent="0.2">
      <c r="A21" s="174" t="s">
        <v>58</v>
      </c>
      <c r="B21" s="174">
        <f>IF(ISNUMBER(VALUE(SUBSTITUTE(実質収支比率等に係る経年分析!F$49,"▲","-"))),ROUND(VALUE(SUBSTITUTE(実質収支比率等に係る経年分析!F$49,"▲","-")),2),NA())</f>
        <v>-0.53</v>
      </c>
      <c r="C21" s="174">
        <f>IF(ISNUMBER(VALUE(SUBSTITUTE(実質収支比率等に係る経年分析!G$49,"▲","-"))),ROUND(VALUE(SUBSTITUTE(実質収支比率等に係る経年分析!G$49,"▲","-")),2),NA())</f>
        <v>-3.03</v>
      </c>
      <c r="D21" s="174">
        <f>IF(ISNUMBER(VALUE(SUBSTITUTE(実質収支比率等に係る経年分析!H$49,"▲","-"))),ROUND(VALUE(SUBSTITUTE(実質収支比率等に係る経年分析!H$49,"▲","-")),2),NA())</f>
        <v>-4.93</v>
      </c>
      <c r="E21" s="174">
        <f>IF(ISNUMBER(VALUE(SUBSTITUTE(実質収支比率等に係る経年分析!I$49,"▲","-"))),ROUND(VALUE(SUBSTITUTE(実質収支比率等に係る経年分析!I$49,"▲","-")),2),NA())</f>
        <v>0.11</v>
      </c>
      <c r="F21" s="174">
        <f>IF(ISNUMBER(VALUE(SUBSTITUTE(実質収支比率等に係る経年分析!J$49,"▲","-"))),ROUND(VALUE(SUBSTITUTE(実質収支比率等に係る経年分析!J$49,"▲","-")),2),NA())</f>
        <v>0.88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0.46</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奨学金特別会計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2">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1.25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1.8</v>
      </c>
    </row>
    <row r="32" spans="1:11" x14ac:dyDescent="0.2">
      <c r="A32" s="175" t="str">
        <f>IF(連結実質赤字比率に係る赤字・黒字の構成分析!C$38="",NA(),連結実質赤字比率に係る赤字・黒字の構成分析!C$38)</f>
        <v>宇城市民病院事業会計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3.33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3.15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2.5099999999999998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1.98</v>
      </c>
    </row>
    <row r="33" spans="1:16" x14ac:dyDescent="0.2">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2.2000000000000002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2.08</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2.0099999999999998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2.99</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8.81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4.8600000000000003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4.78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5.69</v>
      </c>
    </row>
    <row r="36" spans="1:16" x14ac:dyDescent="0.2">
      <c r="A36" s="175" t="str">
        <f>IF(連結実質赤字比率に係る赤字・黒字の構成分析!C$34="",NA(),連結実質赤字比率に係る赤字・黒字の構成分析!C$34)</f>
        <v>国民健康保険特別会計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0.45</v>
      </c>
      <c r="D36" s="175">
        <f>IF(ROUND(VALUE(SUBSTITUTE(連結実質赤字比率に係る赤字・黒字の構成分析!G$34,"▲", "-")), 2) &lt; 0, ABS(ROUND(VALUE(SUBSTITUTE(連結実質赤字比率に係る赤字・黒字の構成分析!G$34,"▲", "-")), 2)), NA())</f>
        <v>0.31</v>
      </c>
      <c r="E36" s="175" t="e">
        <f>IF(ROUND(VALUE(SUBSTITUTE(連結実質赤字比率に係る赤字・黒字の構成分析!G$34,"▲", "-")), 2) &gt;= 0, ABS(ROUND(VALUE(SUBSTITUTE(連結実質赤字比率に係る赤字・黒字の構成分析!G$34,"▲", "-")), 2)), NA())</f>
        <v>#N/A</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0.19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0.01</v>
      </c>
      <c r="J36" s="175">
        <f>IF(ROUND(VALUE(SUBSTITUTE(連結実質赤字比率に係る赤字・黒字の構成分析!J$34,"▲", "-")), 2) &lt; 0, ABS(ROUND(VALUE(SUBSTITUTE(連結実質赤字比率に係る赤字・黒字の構成分析!J$34,"▲", "-")), 2)), NA())</f>
        <v>0.56999999999999995</v>
      </c>
      <c r="K36" s="175" t="e">
        <f>IF(ROUND(VALUE(SUBSTITUTE(連結実質赤字比率に係る赤字・黒字の構成分析!J$34,"▲", "-")), 2) &gt;= 0, ABS(ROUND(VALUE(SUBSTITUTE(連結実質赤字比率に係る赤字・黒字の構成分析!J$34,"▲", "-")), 2)), NA())</f>
        <v>#N/A</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3398</v>
      </c>
      <c r="E42" s="176"/>
      <c r="F42" s="176"/>
      <c r="G42" s="176">
        <f>'実質公債費比率（分子）の構造'!L$52</f>
        <v>3238</v>
      </c>
      <c r="H42" s="176"/>
      <c r="I42" s="176"/>
      <c r="J42" s="176">
        <f>'実質公債費比率（分子）の構造'!M$52</f>
        <v>3613</v>
      </c>
      <c r="K42" s="176"/>
      <c r="L42" s="176"/>
      <c r="M42" s="176">
        <f>'実質公債費比率（分子）の構造'!N$52</f>
        <v>3647</v>
      </c>
      <c r="N42" s="176"/>
      <c r="O42" s="176"/>
      <c r="P42" s="176">
        <f>'実質公債費比率（分子）の構造'!O$52</f>
        <v>3799</v>
      </c>
    </row>
    <row r="43" spans="1:16" x14ac:dyDescent="0.2">
      <c r="A43" s="176" t="s">
        <v>66</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7</v>
      </c>
      <c r="C44" s="176"/>
      <c r="D44" s="176"/>
      <c r="E44" s="176">
        <f>'実質公債費比率（分子）の構造'!L$50</f>
        <v>7</v>
      </c>
      <c r="F44" s="176"/>
      <c r="G44" s="176"/>
      <c r="H44" s="176">
        <f>'実質公債費比率（分子）の構造'!M$50</f>
        <v>10</v>
      </c>
      <c r="I44" s="176"/>
      <c r="J44" s="176"/>
      <c r="K44" s="176">
        <f>'実質公債費比率（分子）の構造'!N$50</f>
        <v>56</v>
      </c>
      <c r="L44" s="176"/>
      <c r="M44" s="176"/>
      <c r="N44" s="176">
        <f>'実質公債費比率（分子）の構造'!O$50</f>
        <v>50</v>
      </c>
      <c r="O44" s="176"/>
      <c r="P44" s="176"/>
    </row>
    <row r="45" spans="1:16" x14ac:dyDescent="0.2">
      <c r="A45" s="176" t="s">
        <v>68</v>
      </c>
      <c r="B45" s="176">
        <f>'実質公債費比率（分子）の構造'!K$49</f>
        <v>74</v>
      </c>
      <c r="C45" s="176"/>
      <c r="D45" s="176"/>
      <c r="E45" s="176">
        <f>'実質公債費比率（分子）の構造'!L$49</f>
        <v>72</v>
      </c>
      <c r="F45" s="176"/>
      <c r="G45" s="176"/>
      <c r="H45" s="176">
        <f>'実質公債費比率（分子）の構造'!M$49</f>
        <v>67</v>
      </c>
      <c r="I45" s="176"/>
      <c r="J45" s="176"/>
      <c r="K45" s="176">
        <f>'実質公債費比率（分子）の構造'!N$49</f>
        <v>91</v>
      </c>
      <c r="L45" s="176"/>
      <c r="M45" s="176"/>
      <c r="N45" s="176">
        <f>'実質公債費比率（分子）の構造'!O$49</f>
        <v>183</v>
      </c>
      <c r="O45" s="176"/>
      <c r="P45" s="176"/>
    </row>
    <row r="46" spans="1:16" x14ac:dyDescent="0.2">
      <c r="A46" s="176" t="s">
        <v>69</v>
      </c>
      <c r="B46" s="176">
        <f>'実質公債費比率（分子）の構造'!K$48</f>
        <v>696</v>
      </c>
      <c r="C46" s="176"/>
      <c r="D46" s="176"/>
      <c r="E46" s="176">
        <f>'実質公債費比率（分子）の構造'!L$48</f>
        <v>553</v>
      </c>
      <c r="F46" s="176"/>
      <c r="G46" s="176"/>
      <c r="H46" s="176">
        <f>'実質公債費比率（分子）の構造'!M$48</f>
        <v>949</v>
      </c>
      <c r="I46" s="176"/>
      <c r="J46" s="176"/>
      <c r="K46" s="176">
        <f>'実質公債費比率（分子）の構造'!N$48</f>
        <v>839</v>
      </c>
      <c r="L46" s="176"/>
      <c r="M46" s="176"/>
      <c r="N46" s="176">
        <f>'実質公債費比率（分子）の構造'!O$48</f>
        <v>646</v>
      </c>
      <c r="O46" s="176"/>
      <c r="P46" s="176"/>
    </row>
    <row r="47" spans="1:16" x14ac:dyDescent="0.2">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3918</v>
      </c>
      <c r="C49" s="176"/>
      <c r="D49" s="176"/>
      <c r="E49" s="176">
        <f>'実質公債費比率（分子）の構造'!L$45</f>
        <v>3565</v>
      </c>
      <c r="F49" s="176"/>
      <c r="G49" s="176"/>
      <c r="H49" s="176">
        <f>'実質公債費比率（分子）の構造'!M$45</f>
        <v>3977</v>
      </c>
      <c r="I49" s="176"/>
      <c r="J49" s="176"/>
      <c r="K49" s="176">
        <f>'実質公債費比率（分子）の構造'!N$45</f>
        <v>4223</v>
      </c>
      <c r="L49" s="176"/>
      <c r="M49" s="176"/>
      <c r="N49" s="176">
        <f>'実質公債費比率（分子）の構造'!O$45</f>
        <v>4494</v>
      </c>
      <c r="O49" s="176"/>
      <c r="P49" s="176"/>
    </row>
    <row r="50" spans="1:16" x14ac:dyDescent="0.2">
      <c r="A50" s="176" t="s">
        <v>72</v>
      </c>
      <c r="B50" s="176" t="e">
        <f>NA()</f>
        <v>#N/A</v>
      </c>
      <c r="C50" s="176">
        <f>IF(ISNUMBER('実質公債費比率（分子）の構造'!K$53),'実質公債費比率（分子）の構造'!K$53,NA())</f>
        <v>1297</v>
      </c>
      <c r="D50" s="176" t="e">
        <f>NA()</f>
        <v>#N/A</v>
      </c>
      <c r="E50" s="176" t="e">
        <f>NA()</f>
        <v>#N/A</v>
      </c>
      <c r="F50" s="176">
        <f>IF(ISNUMBER('実質公債費比率（分子）の構造'!L$53),'実質公債費比率（分子）の構造'!L$53,NA())</f>
        <v>959</v>
      </c>
      <c r="G50" s="176" t="e">
        <f>NA()</f>
        <v>#N/A</v>
      </c>
      <c r="H50" s="176" t="e">
        <f>NA()</f>
        <v>#N/A</v>
      </c>
      <c r="I50" s="176">
        <f>IF(ISNUMBER('実質公債費比率（分子）の構造'!M$53),'実質公債費比率（分子）の構造'!M$53,NA())</f>
        <v>1390</v>
      </c>
      <c r="J50" s="176" t="e">
        <f>NA()</f>
        <v>#N/A</v>
      </c>
      <c r="K50" s="176" t="e">
        <f>NA()</f>
        <v>#N/A</v>
      </c>
      <c r="L50" s="176">
        <f>IF(ISNUMBER('実質公債費比率（分子）の構造'!N$53),'実質公債費比率（分子）の構造'!N$53,NA())</f>
        <v>1562</v>
      </c>
      <c r="M50" s="176" t="e">
        <f>NA()</f>
        <v>#N/A</v>
      </c>
      <c r="N50" s="176" t="e">
        <f>NA()</f>
        <v>#N/A</v>
      </c>
      <c r="O50" s="176">
        <f>IF(ISNUMBER('実質公債費比率（分子）の構造'!O$53),'実質公債費比率（分子）の構造'!O$53,NA())</f>
        <v>1574</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34710</v>
      </c>
      <c r="E56" s="175"/>
      <c r="F56" s="175"/>
      <c r="G56" s="175">
        <f>'将来負担比率（分子）の構造'!J$52</f>
        <v>35489</v>
      </c>
      <c r="H56" s="175"/>
      <c r="I56" s="175"/>
      <c r="J56" s="175">
        <f>'将来負担比率（分子）の構造'!K$52</f>
        <v>36870</v>
      </c>
      <c r="K56" s="175"/>
      <c r="L56" s="175"/>
      <c r="M56" s="175">
        <f>'将来負担比率（分子）の構造'!L$52</f>
        <v>37988</v>
      </c>
      <c r="N56" s="175"/>
      <c r="O56" s="175"/>
      <c r="P56" s="175">
        <f>'将来負担比率（分子）の構造'!M$52</f>
        <v>37003</v>
      </c>
    </row>
    <row r="57" spans="1:16" x14ac:dyDescent="0.2">
      <c r="A57" s="175" t="s">
        <v>44</v>
      </c>
      <c r="B57" s="175"/>
      <c r="C57" s="175"/>
      <c r="D57" s="175">
        <f>'将来負担比率（分子）の構造'!I$51</f>
        <v>140</v>
      </c>
      <c r="E57" s="175"/>
      <c r="F57" s="175"/>
      <c r="G57" s="175">
        <f>'将来負担比率（分子）の構造'!J$51</f>
        <v>694</v>
      </c>
      <c r="H57" s="175"/>
      <c r="I57" s="175"/>
      <c r="J57" s="175">
        <f>'将来負担比率（分子）の構造'!K$51</f>
        <v>1098</v>
      </c>
      <c r="K57" s="175"/>
      <c r="L57" s="175"/>
      <c r="M57" s="175">
        <f>'将来負担比率（分子）の構造'!L$51</f>
        <v>1277</v>
      </c>
      <c r="N57" s="175"/>
      <c r="O57" s="175"/>
      <c r="P57" s="175">
        <f>'将来負担比率（分子）の構造'!M$51</f>
        <v>1208</v>
      </c>
    </row>
    <row r="58" spans="1:16" x14ac:dyDescent="0.2">
      <c r="A58" s="175" t="s">
        <v>43</v>
      </c>
      <c r="B58" s="175"/>
      <c r="C58" s="175"/>
      <c r="D58" s="175">
        <f>'将来負担比率（分子）の構造'!I$50</f>
        <v>11881</v>
      </c>
      <c r="E58" s="175"/>
      <c r="F58" s="175"/>
      <c r="G58" s="175">
        <f>'将来負担比率（分子）の構造'!J$50</f>
        <v>12944</v>
      </c>
      <c r="H58" s="175"/>
      <c r="I58" s="175"/>
      <c r="J58" s="175">
        <f>'将来負担比率（分子）の構造'!K$50</f>
        <v>12981</v>
      </c>
      <c r="K58" s="175"/>
      <c r="L58" s="175"/>
      <c r="M58" s="175">
        <f>'将来負担比率（分子）の構造'!L$50</f>
        <v>13044</v>
      </c>
      <c r="N58" s="175"/>
      <c r="O58" s="175"/>
      <c r="P58" s="175">
        <f>'将来負担比率（分子）の構造'!M$50</f>
        <v>13872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3395</v>
      </c>
      <c r="C62" s="175"/>
      <c r="D62" s="175"/>
      <c r="E62" s="175">
        <f>'将来負担比率（分子）の構造'!J$45</f>
        <v>3298</v>
      </c>
      <c r="F62" s="175"/>
      <c r="G62" s="175"/>
      <c r="H62" s="175">
        <f>'将来負担比率（分子）の構造'!K$45</f>
        <v>3196</v>
      </c>
      <c r="I62" s="175"/>
      <c r="J62" s="175"/>
      <c r="K62" s="175">
        <f>'将来負担比率（分子）の構造'!L$45</f>
        <v>2643</v>
      </c>
      <c r="L62" s="175"/>
      <c r="M62" s="175"/>
      <c r="N62" s="175">
        <f>'将来負担比率（分子）の構造'!M$45</f>
        <v>2766</v>
      </c>
      <c r="O62" s="175"/>
      <c r="P62" s="175"/>
    </row>
    <row r="63" spans="1:16" x14ac:dyDescent="0.2">
      <c r="A63" s="175" t="s">
        <v>36</v>
      </c>
      <c r="B63" s="175">
        <f>'将来負担比率（分子）の構造'!I$44</f>
        <v>645</v>
      </c>
      <c r="C63" s="175"/>
      <c r="D63" s="175"/>
      <c r="E63" s="175">
        <f>'将来負担比率（分子）の構造'!J$44</f>
        <v>883</v>
      </c>
      <c r="F63" s="175"/>
      <c r="G63" s="175"/>
      <c r="H63" s="175">
        <f>'将来負担比率（分子）の構造'!K$44</f>
        <v>732</v>
      </c>
      <c r="I63" s="175"/>
      <c r="J63" s="175"/>
      <c r="K63" s="175">
        <f>'将来負担比率（分子）の構造'!L$44</f>
        <v>1746</v>
      </c>
      <c r="L63" s="175"/>
      <c r="M63" s="175"/>
      <c r="N63" s="175">
        <f>'将来負担比率（分子）の構造'!M$44</f>
        <v>3970</v>
      </c>
      <c r="O63" s="175"/>
      <c r="P63" s="175"/>
    </row>
    <row r="64" spans="1:16" x14ac:dyDescent="0.2">
      <c r="A64" s="175" t="s">
        <v>35</v>
      </c>
      <c r="B64" s="175">
        <f>'将来負担比率（分子）の構造'!I$43</f>
        <v>7903</v>
      </c>
      <c r="C64" s="175"/>
      <c r="D64" s="175"/>
      <c r="E64" s="175">
        <f>'将来負担比率（分子）の構造'!J$43</f>
        <v>6841</v>
      </c>
      <c r="F64" s="175"/>
      <c r="G64" s="175"/>
      <c r="H64" s="175">
        <f>'将来負担比率（分子）の構造'!K$43</f>
        <v>7097</v>
      </c>
      <c r="I64" s="175"/>
      <c r="J64" s="175"/>
      <c r="K64" s="175">
        <f>'将来負担比率（分子）の構造'!L$43</f>
        <v>8458</v>
      </c>
      <c r="L64" s="175"/>
      <c r="M64" s="175"/>
      <c r="N64" s="175">
        <f>'将来負担比率（分子）の構造'!M$43</f>
        <v>7349</v>
      </c>
      <c r="O64" s="175"/>
      <c r="P64" s="175"/>
    </row>
    <row r="65" spans="1:16" x14ac:dyDescent="0.2">
      <c r="A65" s="175" t="s">
        <v>34</v>
      </c>
      <c r="B65" s="175">
        <f>'将来負担比率（分子）の構造'!I$42</f>
        <v>51</v>
      </c>
      <c r="C65" s="175"/>
      <c r="D65" s="175"/>
      <c r="E65" s="175">
        <f>'将来負担比率（分子）の構造'!J$42</f>
        <v>52</v>
      </c>
      <c r="F65" s="175"/>
      <c r="G65" s="175"/>
      <c r="H65" s="175">
        <f>'将来負担比率（分子）の構造'!K$42</f>
        <v>65</v>
      </c>
      <c r="I65" s="175"/>
      <c r="J65" s="175"/>
      <c r="K65" s="175">
        <f>'将来負担比率（分子）の構造'!L$42</f>
        <v>65</v>
      </c>
      <c r="L65" s="175"/>
      <c r="M65" s="175"/>
      <c r="N65" s="175">
        <f>'将来負担比率（分子）の構造'!M$42</f>
        <v>54</v>
      </c>
      <c r="O65" s="175"/>
      <c r="P65" s="175"/>
    </row>
    <row r="66" spans="1:16" x14ac:dyDescent="0.2">
      <c r="A66" s="175" t="s">
        <v>33</v>
      </c>
      <c r="B66" s="175">
        <f>'将来負担比率（分子）の構造'!I$41</f>
        <v>35488</v>
      </c>
      <c r="C66" s="175"/>
      <c r="D66" s="175"/>
      <c r="E66" s="175">
        <f>'将来負担比率（分子）の構造'!J$41</f>
        <v>38334</v>
      </c>
      <c r="F66" s="175"/>
      <c r="G66" s="175"/>
      <c r="H66" s="175">
        <f>'将来負担比率（分子）の構造'!K$41</f>
        <v>41989</v>
      </c>
      <c r="I66" s="175"/>
      <c r="J66" s="175"/>
      <c r="K66" s="175">
        <f>'将来負担比率（分子）の構造'!L$41</f>
        <v>42782</v>
      </c>
      <c r="L66" s="175"/>
      <c r="M66" s="175"/>
      <c r="N66" s="175">
        <f>'将来負担比率（分子）の構造'!M$41</f>
        <v>41217</v>
      </c>
      <c r="O66" s="175"/>
      <c r="P66" s="175"/>
    </row>
    <row r="67" spans="1:16" x14ac:dyDescent="0.2">
      <c r="A67" s="175" t="s">
        <v>76</v>
      </c>
      <c r="B67" s="175" t="e">
        <f>NA()</f>
        <v>#N/A</v>
      </c>
      <c r="C67" s="175">
        <f>IF(ISNUMBER('将来負担比率（分子）の構造'!I$53), IF('将来負担比率（分子）の構造'!I$53 &lt; 0, 0, '将来負担比率（分子）の構造'!I$53), NA())</f>
        <v>752</v>
      </c>
      <c r="D67" s="175" t="e">
        <f>NA()</f>
        <v>#N/A</v>
      </c>
      <c r="E67" s="175" t="e">
        <f>NA()</f>
        <v>#N/A</v>
      </c>
      <c r="F67" s="175">
        <f>IF(ISNUMBER('将来負担比率（分子）の構造'!J$53), IF('将来負担比率（分子）の構造'!J$53 &lt; 0, 0, '将来負担比率（分子）の構造'!J$53), NA())</f>
        <v>281</v>
      </c>
      <c r="G67" s="175" t="e">
        <f>NA()</f>
        <v>#N/A</v>
      </c>
      <c r="H67" s="175" t="e">
        <f>NA()</f>
        <v>#N/A</v>
      </c>
      <c r="I67" s="175">
        <f>IF(ISNUMBER('将来負担比率（分子）の構造'!K$53), IF('将来負担比率（分子）の構造'!K$53 &lt; 0, 0, '将来負担比率（分子）の構造'!K$53), NA())</f>
        <v>2131</v>
      </c>
      <c r="J67" s="175" t="e">
        <f>NA()</f>
        <v>#N/A</v>
      </c>
      <c r="K67" s="175" t="e">
        <f>NA()</f>
        <v>#N/A</v>
      </c>
      <c r="L67" s="175">
        <f>IF(ISNUMBER('将来負担比率（分子）の構造'!L$53), IF('将来負担比率（分子）の構造'!L$53 &lt; 0, 0, '将来負担比率（分子）の構造'!L$53), NA())</f>
        <v>3386</v>
      </c>
      <c r="M67" s="175" t="e">
        <f>NA()</f>
        <v>#N/A</v>
      </c>
      <c r="N67" s="175" t="e">
        <f>NA()</f>
        <v>#N/A</v>
      </c>
      <c r="O67" s="175">
        <f>IF(ISNUMBER('将来負担比率（分子）の構造'!M$53), IF('将来負担比率（分子）の構造'!M$53 &lt; 0, 0, '将来負担比率（分子）の構造'!M$53), NA())</f>
        <v>3273</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9125</v>
      </c>
      <c r="C72" s="179">
        <f>基金残高に係る経年分析!G55</f>
        <v>9557</v>
      </c>
      <c r="D72" s="179">
        <f>基金残高に係る経年分析!H55</f>
        <v>10000</v>
      </c>
    </row>
    <row r="73" spans="1:16" x14ac:dyDescent="0.2">
      <c r="A73" s="178" t="s">
        <v>79</v>
      </c>
      <c r="B73" s="179">
        <f>基金残高に係る経年分析!F56</f>
        <v>772</v>
      </c>
      <c r="C73" s="179">
        <f>基金残高に係る経年分析!G56</f>
        <v>753</v>
      </c>
      <c r="D73" s="179">
        <f>基金残高に係る経年分析!H56</f>
        <v>733</v>
      </c>
    </row>
    <row r="74" spans="1:16" x14ac:dyDescent="0.2">
      <c r="A74" s="178" t="s">
        <v>80</v>
      </c>
      <c r="B74" s="179">
        <f>基金残高に係る経年分析!F57</f>
        <v>5014</v>
      </c>
      <c r="C74" s="179">
        <f>基金残高に係る経年分析!G57</f>
        <v>4563</v>
      </c>
      <c r="D74" s="179">
        <f>基金残高に係る経年分析!H57</f>
        <v>4880</v>
      </c>
    </row>
  </sheetData>
  <sheetProtection algorithmName="SHA-512" hashValue="nyb7y/1LcW+Qz61stc7vCwhFdNBbSIYh4Fq63WYdc0TAEdZVB9g48F8I4T6YwbCGq/Wz0wXuXEbkhypeiW+Aaw==" saltValue="DcnuywGlxtmhRYwmUUBe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0" zoomScaleNormal="80" workbookViewId="0">
      <selection activeCell="R5" sqref="R5:Y6"/>
    </sheetView>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6253859</v>
      </c>
      <c r="S5" s="677"/>
      <c r="T5" s="677"/>
      <c r="U5" s="677"/>
      <c r="V5" s="677"/>
      <c r="W5" s="677"/>
      <c r="X5" s="677"/>
      <c r="Y5" s="702"/>
      <c r="Z5" s="715">
        <v>17.399999999999999</v>
      </c>
      <c r="AA5" s="715"/>
      <c r="AB5" s="715"/>
      <c r="AC5" s="715"/>
      <c r="AD5" s="716">
        <v>6253859</v>
      </c>
      <c r="AE5" s="716"/>
      <c r="AF5" s="716"/>
      <c r="AG5" s="716"/>
      <c r="AH5" s="716"/>
      <c r="AI5" s="716"/>
      <c r="AJ5" s="716"/>
      <c r="AK5" s="716"/>
      <c r="AL5" s="703">
        <v>34.700000000000003</v>
      </c>
      <c r="AM5" s="685"/>
      <c r="AN5" s="685"/>
      <c r="AO5" s="704"/>
      <c r="AP5" s="679" t="s">
        <v>233</v>
      </c>
      <c r="AQ5" s="680"/>
      <c r="AR5" s="680"/>
      <c r="AS5" s="680"/>
      <c r="AT5" s="680"/>
      <c r="AU5" s="680"/>
      <c r="AV5" s="680"/>
      <c r="AW5" s="680"/>
      <c r="AX5" s="680"/>
      <c r="AY5" s="680"/>
      <c r="AZ5" s="680"/>
      <c r="BA5" s="680"/>
      <c r="BB5" s="680"/>
      <c r="BC5" s="680"/>
      <c r="BD5" s="680"/>
      <c r="BE5" s="680"/>
      <c r="BF5" s="681"/>
      <c r="BG5" s="621">
        <v>6253859</v>
      </c>
      <c r="BH5" s="622"/>
      <c r="BI5" s="622"/>
      <c r="BJ5" s="622"/>
      <c r="BK5" s="622"/>
      <c r="BL5" s="622"/>
      <c r="BM5" s="622"/>
      <c r="BN5" s="623"/>
      <c r="BO5" s="659">
        <v>100</v>
      </c>
      <c r="BP5" s="659"/>
      <c r="BQ5" s="659"/>
      <c r="BR5" s="659"/>
      <c r="BS5" s="660" t="s">
        <v>130</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2">
      <c r="B6" s="618" t="s">
        <v>237</v>
      </c>
      <c r="C6" s="619"/>
      <c r="D6" s="619"/>
      <c r="E6" s="619"/>
      <c r="F6" s="619"/>
      <c r="G6" s="619"/>
      <c r="H6" s="619"/>
      <c r="I6" s="619"/>
      <c r="J6" s="619"/>
      <c r="K6" s="619"/>
      <c r="L6" s="619"/>
      <c r="M6" s="619"/>
      <c r="N6" s="619"/>
      <c r="O6" s="619"/>
      <c r="P6" s="619"/>
      <c r="Q6" s="620"/>
      <c r="R6" s="621">
        <v>315596</v>
      </c>
      <c r="S6" s="622"/>
      <c r="T6" s="622"/>
      <c r="U6" s="622"/>
      <c r="V6" s="622"/>
      <c r="W6" s="622"/>
      <c r="X6" s="622"/>
      <c r="Y6" s="623"/>
      <c r="Z6" s="659">
        <v>0.9</v>
      </c>
      <c r="AA6" s="659"/>
      <c r="AB6" s="659"/>
      <c r="AC6" s="659"/>
      <c r="AD6" s="660">
        <v>315596</v>
      </c>
      <c r="AE6" s="660"/>
      <c r="AF6" s="660"/>
      <c r="AG6" s="660"/>
      <c r="AH6" s="660"/>
      <c r="AI6" s="660"/>
      <c r="AJ6" s="660"/>
      <c r="AK6" s="660"/>
      <c r="AL6" s="624">
        <v>1.7</v>
      </c>
      <c r="AM6" s="625"/>
      <c r="AN6" s="625"/>
      <c r="AO6" s="661"/>
      <c r="AP6" s="618" t="s">
        <v>238</v>
      </c>
      <c r="AQ6" s="619"/>
      <c r="AR6" s="619"/>
      <c r="AS6" s="619"/>
      <c r="AT6" s="619"/>
      <c r="AU6" s="619"/>
      <c r="AV6" s="619"/>
      <c r="AW6" s="619"/>
      <c r="AX6" s="619"/>
      <c r="AY6" s="619"/>
      <c r="AZ6" s="619"/>
      <c r="BA6" s="619"/>
      <c r="BB6" s="619"/>
      <c r="BC6" s="619"/>
      <c r="BD6" s="619"/>
      <c r="BE6" s="619"/>
      <c r="BF6" s="620"/>
      <c r="BG6" s="621">
        <v>6253859</v>
      </c>
      <c r="BH6" s="622"/>
      <c r="BI6" s="622"/>
      <c r="BJ6" s="622"/>
      <c r="BK6" s="622"/>
      <c r="BL6" s="622"/>
      <c r="BM6" s="622"/>
      <c r="BN6" s="623"/>
      <c r="BO6" s="659">
        <v>100</v>
      </c>
      <c r="BP6" s="659"/>
      <c r="BQ6" s="659"/>
      <c r="BR6" s="659"/>
      <c r="BS6" s="660" t="s">
        <v>130</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206179</v>
      </c>
      <c r="CS6" s="622"/>
      <c r="CT6" s="622"/>
      <c r="CU6" s="622"/>
      <c r="CV6" s="622"/>
      <c r="CW6" s="622"/>
      <c r="CX6" s="622"/>
      <c r="CY6" s="623"/>
      <c r="CZ6" s="703">
        <v>0.6</v>
      </c>
      <c r="DA6" s="685"/>
      <c r="DB6" s="685"/>
      <c r="DC6" s="705"/>
      <c r="DD6" s="627" t="s">
        <v>240</v>
      </c>
      <c r="DE6" s="622"/>
      <c r="DF6" s="622"/>
      <c r="DG6" s="622"/>
      <c r="DH6" s="622"/>
      <c r="DI6" s="622"/>
      <c r="DJ6" s="622"/>
      <c r="DK6" s="622"/>
      <c r="DL6" s="622"/>
      <c r="DM6" s="622"/>
      <c r="DN6" s="622"/>
      <c r="DO6" s="622"/>
      <c r="DP6" s="623"/>
      <c r="DQ6" s="627">
        <v>206001</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1315</v>
      </c>
      <c r="S7" s="622"/>
      <c r="T7" s="622"/>
      <c r="U7" s="622"/>
      <c r="V7" s="622"/>
      <c r="W7" s="622"/>
      <c r="X7" s="622"/>
      <c r="Y7" s="623"/>
      <c r="Z7" s="659">
        <v>0</v>
      </c>
      <c r="AA7" s="659"/>
      <c r="AB7" s="659"/>
      <c r="AC7" s="659"/>
      <c r="AD7" s="660">
        <v>1315</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2468337</v>
      </c>
      <c r="BH7" s="622"/>
      <c r="BI7" s="622"/>
      <c r="BJ7" s="622"/>
      <c r="BK7" s="622"/>
      <c r="BL7" s="622"/>
      <c r="BM7" s="622"/>
      <c r="BN7" s="623"/>
      <c r="BO7" s="659">
        <v>39.5</v>
      </c>
      <c r="BP7" s="659"/>
      <c r="BQ7" s="659"/>
      <c r="BR7" s="659"/>
      <c r="BS7" s="660" t="s">
        <v>240</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4229214</v>
      </c>
      <c r="CS7" s="622"/>
      <c r="CT7" s="622"/>
      <c r="CU7" s="622"/>
      <c r="CV7" s="622"/>
      <c r="CW7" s="622"/>
      <c r="CX7" s="622"/>
      <c r="CY7" s="623"/>
      <c r="CZ7" s="659">
        <v>12.4</v>
      </c>
      <c r="DA7" s="659"/>
      <c r="DB7" s="659"/>
      <c r="DC7" s="659"/>
      <c r="DD7" s="627">
        <v>690592</v>
      </c>
      <c r="DE7" s="622"/>
      <c r="DF7" s="622"/>
      <c r="DG7" s="622"/>
      <c r="DH7" s="622"/>
      <c r="DI7" s="622"/>
      <c r="DJ7" s="622"/>
      <c r="DK7" s="622"/>
      <c r="DL7" s="622"/>
      <c r="DM7" s="622"/>
      <c r="DN7" s="622"/>
      <c r="DO7" s="622"/>
      <c r="DP7" s="623"/>
      <c r="DQ7" s="627">
        <v>2526146</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25306</v>
      </c>
      <c r="S8" s="622"/>
      <c r="T8" s="622"/>
      <c r="U8" s="622"/>
      <c r="V8" s="622"/>
      <c r="W8" s="622"/>
      <c r="X8" s="622"/>
      <c r="Y8" s="623"/>
      <c r="Z8" s="659">
        <v>0.1</v>
      </c>
      <c r="AA8" s="659"/>
      <c r="AB8" s="659"/>
      <c r="AC8" s="659"/>
      <c r="AD8" s="660">
        <v>25306</v>
      </c>
      <c r="AE8" s="660"/>
      <c r="AF8" s="660"/>
      <c r="AG8" s="660"/>
      <c r="AH8" s="660"/>
      <c r="AI8" s="660"/>
      <c r="AJ8" s="660"/>
      <c r="AK8" s="660"/>
      <c r="AL8" s="624">
        <v>0.1</v>
      </c>
      <c r="AM8" s="625"/>
      <c r="AN8" s="625"/>
      <c r="AO8" s="661"/>
      <c r="AP8" s="618" t="s">
        <v>245</v>
      </c>
      <c r="AQ8" s="619"/>
      <c r="AR8" s="619"/>
      <c r="AS8" s="619"/>
      <c r="AT8" s="619"/>
      <c r="AU8" s="619"/>
      <c r="AV8" s="619"/>
      <c r="AW8" s="619"/>
      <c r="AX8" s="619"/>
      <c r="AY8" s="619"/>
      <c r="AZ8" s="619"/>
      <c r="BA8" s="619"/>
      <c r="BB8" s="619"/>
      <c r="BC8" s="619"/>
      <c r="BD8" s="619"/>
      <c r="BE8" s="619"/>
      <c r="BF8" s="620"/>
      <c r="BG8" s="621">
        <v>97871</v>
      </c>
      <c r="BH8" s="622"/>
      <c r="BI8" s="622"/>
      <c r="BJ8" s="622"/>
      <c r="BK8" s="622"/>
      <c r="BL8" s="622"/>
      <c r="BM8" s="622"/>
      <c r="BN8" s="623"/>
      <c r="BO8" s="659">
        <v>1.6</v>
      </c>
      <c r="BP8" s="659"/>
      <c r="BQ8" s="659"/>
      <c r="BR8" s="659"/>
      <c r="BS8" s="660" t="s">
        <v>130</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11767340</v>
      </c>
      <c r="CS8" s="622"/>
      <c r="CT8" s="622"/>
      <c r="CU8" s="622"/>
      <c r="CV8" s="622"/>
      <c r="CW8" s="622"/>
      <c r="CX8" s="622"/>
      <c r="CY8" s="623"/>
      <c r="CZ8" s="659">
        <v>34.4</v>
      </c>
      <c r="DA8" s="659"/>
      <c r="DB8" s="659"/>
      <c r="DC8" s="659"/>
      <c r="DD8" s="627">
        <v>25103</v>
      </c>
      <c r="DE8" s="622"/>
      <c r="DF8" s="622"/>
      <c r="DG8" s="622"/>
      <c r="DH8" s="622"/>
      <c r="DI8" s="622"/>
      <c r="DJ8" s="622"/>
      <c r="DK8" s="622"/>
      <c r="DL8" s="622"/>
      <c r="DM8" s="622"/>
      <c r="DN8" s="622"/>
      <c r="DO8" s="622"/>
      <c r="DP8" s="623"/>
      <c r="DQ8" s="627">
        <v>4915521</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17392</v>
      </c>
      <c r="S9" s="622"/>
      <c r="T9" s="622"/>
      <c r="U9" s="622"/>
      <c r="V9" s="622"/>
      <c r="W9" s="622"/>
      <c r="X9" s="622"/>
      <c r="Y9" s="623"/>
      <c r="Z9" s="659">
        <v>0</v>
      </c>
      <c r="AA9" s="659"/>
      <c r="AB9" s="659"/>
      <c r="AC9" s="659"/>
      <c r="AD9" s="660">
        <v>17392</v>
      </c>
      <c r="AE9" s="660"/>
      <c r="AF9" s="660"/>
      <c r="AG9" s="660"/>
      <c r="AH9" s="660"/>
      <c r="AI9" s="660"/>
      <c r="AJ9" s="660"/>
      <c r="AK9" s="660"/>
      <c r="AL9" s="624">
        <v>0.1</v>
      </c>
      <c r="AM9" s="625"/>
      <c r="AN9" s="625"/>
      <c r="AO9" s="661"/>
      <c r="AP9" s="618" t="s">
        <v>248</v>
      </c>
      <c r="AQ9" s="619"/>
      <c r="AR9" s="619"/>
      <c r="AS9" s="619"/>
      <c r="AT9" s="619"/>
      <c r="AU9" s="619"/>
      <c r="AV9" s="619"/>
      <c r="AW9" s="619"/>
      <c r="AX9" s="619"/>
      <c r="AY9" s="619"/>
      <c r="AZ9" s="619"/>
      <c r="BA9" s="619"/>
      <c r="BB9" s="619"/>
      <c r="BC9" s="619"/>
      <c r="BD9" s="619"/>
      <c r="BE9" s="619"/>
      <c r="BF9" s="620"/>
      <c r="BG9" s="621">
        <v>2077052</v>
      </c>
      <c r="BH9" s="622"/>
      <c r="BI9" s="622"/>
      <c r="BJ9" s="622"/>
      <c r="BK9" s="622"/>
      <c r="BL9" s="622"/>
      <c r="BM9" s="622"/>
      <c r="BN9" s="623"/>
      <c r="BO9" s="659">
        <v>33.200000000000003</v>
      </c>
      <c r="BP9" s="659"/>
      <c r="BQ9" s="659"/>
      <c r="BR9" s="659"/>
      <c r="BS9" s="660" t="s">
        <v>130</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2520582</v>
      </c>
      <c r="CS9" s="622"/>
      <c r="CT9" s="622"/>
      <c r="CU9" s="622"/>
      <c r="CV9" s="622"/>
      <c r="CW9" s="622"/>
      <c r="CX9" s="622"/>
      <c r="CY9" s="623"/>
      <c r="CZ9" s="659">
        <v>7.4</v>
      </c>
      <c r="DA9" s="659"/>
      <c r="DB9" s="659"/>
      <c r="DC9" s="659"/>
      <c r="DD9" s="627">
        <v>26867</v>
      </c>
      <c r="DE9" s="622"/>
      <c r="DF9" s="622"/>
      <c r="DG9" s="622"/>
      <c r="DH9" s="622"/>
      <c r="DI9" s="622"/>
      <c r="DJ9" s="622"/>
      <c r="DK9" s="622"/>
      <c r="DL9" s="622"/>
      <c r="DM9" s="622"/>
      <c r="DN9" s="622"/>
      <c r="DO9" s="622"/>
      <c r="DP9" s="623"/>
      <c r="DQ9" s="627">
        <v>1969310</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177</v>
      </c>
      <c r="AA10" s="659"/>
      <c r="AB10" s="659"/>
      <c r="AC10" s="659"/>
      <c r="AD10" s="660" t="s">
        <v>240</v>
      </c>
      <c r="AE10" s="660"/>
      <c r="AF10" s="660"/>
      <c r="AG10" s="660"/>
      <c r="AH10" s="660"/>
      <c r="AI10" s="660"/>
      <c r="AJ10" s="660"/>
      <c r="AK10" s="660"/>
      <c r="AL10" s="624" t="s">
        <v>240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144360</v>
      </c>
      <c r="BH10" s="622"/>
      <c r="BI10" s="622"/>
      <c r="BJ10" s="622"/>
      <c r="BK10" s="622"/>
      <c r="BL10" s="622"/>
      <c r="BM10" s="622"/>
      <c r="BN10" s="623"/>
      <c r="BO10" s="659">
        <v>2.2999999999999998</v>
      </c>
      <c r="BP10" s="659"/>
      <c r="BQ10" s="659"/>
      <c r="BR10" s="659"/>
      <c r="BS10" s="660" t="s">
        <v>240</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59" t="s">
        <v>240</v>
      </c>
      <c r="DA10" s="659"/>
      <c r="DB10" s="659"/>
      <c r="DC10" s="659"/>
      <c r="DD10" s="627" t="s">
        <v>130</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1405504</v>
      </c>
      <c r="S11" s="622"/>
      <c r="T11" s="622"/>
      <c r="U11" s="622"/>
      <c r="V11" s="622"/>
      <c r="W11" s="622"/>
      <c r="X11" s="622"/>
      <c r="Y11" s="623"/>
      <c r="Z11" s="624">
        <v>3.9</v>
      </c>
      <c r="AA11" s="625"/>
      <c r="AB11" s="625"/>
      <c r="AC11" s="626"/>
      <c r="AD11" s="627">
        <v>1405504</v>
      </c>
      <c r="AE11" s="622"/>
      <c r="AF11" s="622"/>
      <c r="AG11" s="622"/>
      <c r="AH11" s="622"/>
      <c r="AI11" s="622"/>
      <c r="AJ11" s="622"/>
      <c r="AK11" s="623"/>
      <c r="AL11" s="624">
        <v>7.8</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149054</v>
      </c>
      <c r="BH11" s="622"/>
      <c r="BI11" s="622"/>
      <c r="BJ11" s="622"/>
      <c r="BK11" s="622"/>
      <c r="BL11" s="622"/>
      <c r="BM11" s="622"/>
      <c r="BN11" s="623"/>
      <c r="BO11" s="659">
        <v>2.4</v>
      </c>
      <c r="BP11" s="659"/>
      <c r="BQ11" s="659"/>
      <c r="BR11" s="659"/>
      <c r="BS11" s="660" t="s">
        <v>130</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1552834</v>
      </c>
      <c r="CS11" s="622"/>
      <c r="CT11" s="622"/>
      <c r="CU11" s="622"/>
      <c r="CV11" s="622"/>
      <c r="CW11" s="622"/>
      <c r="CX11" s="622"/>
      <c r="CY11" s="623"/>
      <c r="CZ11" s="659">
        <v>4.5</v>
      </c>
      <c r="DA11" s="659"/>
      <c r="DB11" s="659"/>
      <c r="DC11" s="659"/>
      <c r="DD11" s="627">
        <v>409467</v>
      </c>
      <c r="DE11" s="622"/>
      <c r="DF11" s="622"/>
      <c r="DG11" s="622"/>
      <c r="DH11" s="622"/>
      <c r="DI11" s="622"/>
      <c r="DJ11" s="622"/>
      <c r="DK11" s="622"/>
      <c r="DL11" s="622"/>
      <c r="DM11" s="622"/>
      <c r="DN11" s="622"/>
      <c r="DO11" s="622"/>
      <c r="DP11" s="623"/>
      <c r="DQ11" s="627">
        <v>878768</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v>36332</v>
      </c>
      <c r="S12" s="622"/>
      <c r="T12" s="622"/>
      <c r="U12" s="622"/>
      <c r="V12" s="622"/>
      <c r="W12" s="622"/>
      <c r="X12" s="622"/>
      <c r="Y12" s="623"/>
      <c r="Z12" s="659">
        <v>0.1</v>
      </c>
      <c r="AA12" s="659"/>
      <c r="AB12" s="659"/>
      <c r="AC12" s="659"/>
      <c r="AD12" s="660">
        <v>36332</v>
      </c>
      <c r="AE12" s="660"/>
      <c r="AF12" s="660"/>
      <c r="AG12" s="660"/>
      <c r="AH12" s="660"/>
      <c r="AI12" s="660"/>
      <c r="AJ12" s="660"/>
      <c r="AK12" s="660"/>
      <c r="AL12" s="624">
        <v>0.2</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3086477</v>
      </c>
      <c r="BH12" s="622"/>
      <c r="BI12" s="622"/>
      <c r="BJ12" s="622"/>
      <c r="BK12" s="622"/>
      <c r="BL12" s="622"/>
      <c r="BM12" s="622"/>
      <c r="BN12" s="623"/>
      <c r="BO12" s="659">
        <v>49.4</v>
      </c>
      <c r="BP12" s="659"/>
      <c r="BQ12" s="659"/>
      <c r="BR12" s="659"/>
      <c r="BS12" s="660" t="s">
        <v>177</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2148228</v>
      </c>
      <c r="CS12" s="622"/>
      <c r="CT12" s="622"/>
      <c r="CU12" s="622"/>
      <c r="CV12" s="622"/>
      <c r="CW12" s="622"/>
      <c r="CX12" s="622"/>
      <c r="CY12" s="623"/>
      <c r="CZ12" s="659">
        <v>6.3</v>
      </c>
      <c r="DA12" s="659"/>
      <c r="DB12" s="659"/>
      <c r="DC12" s="659"/>
      <c r="DD12" s="627">
        <v>3471</v>
      </c>
      <c r="DE12" s="622"/>
      <c r="DF12" s="622"/>
      <c r="DG12" s="622"/>
      <c r="DH12" s="622"/>
      <c r="DI12" s="622"/>
      <c r="DJ12" s="622"/>
      <c r="DK12" s="622"/>
      <c r="DL12" s="622"/>
      <c r="DM12" s="622"/>
      <c r="DN12" s="622"/>
      <c r="DO12" s="622"/>
      <c r="DP12" s="623"/>
      <c r="DQ12" s="627">
        <v>975716</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177</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3082702</v>
      </c>
      <c r="BH13" s="622"/>
      <c r="BI13" s="622"/>
      <c r="BJ13" s="622"/>
      <c r="BK13" s="622"/>
      <c r="BL13" s="622"/>
      <c r="BM13" s="622"/>
      <c r="BN13" s="623"/>
      <c r="BO13" s="659">
        <v>49.3</v>
      </c>
      <c r="BP13" s="659"/>
      <c r="BQ13" s="659"/>
      <c r="BR13" s="659"/>
      <c r="BS13" s="660" t="s">
        <v>130</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2419094</v>
      </c>
      <c r="CS13" s="622"/>
      <c r="CT13" s="622"/>
      <c r="CU13" s="622"/>
      <c r="CV13" s="622"/>
      <c r="CW13" s="622"/>
      <c r="CX13" s="622"/>
      <c r="CY13" s="623"/>
      <c r="CZ13" s="659">
        <v>7.1</v>
      </c>
      <c r="DA13" s="659"/>
      <c r="DB13" s="659"/>
      <c r="DC13" s="659"/>
      <c r="DD13" s="627">
        <v>1279636</v>
      </c>
      <c r="DE13" s="622"/>
      <c r="DF13" s="622"/>
      <c r="DG13" s="622"/>
      <c r="DH13" s="622"/>
      <c r="DI13" s="622"/>
      <c r="DJ13" s="622"/>
      <c r="DK13" s="622"/>
      <c r="DL13" s="622"/>
      <c r="DM13" s="622"/>
      <c r="DN13" s="622"/>
      <c r="DO13" s="622"/>
      <c r="DP13" s="623"/>
      <c r="DQ13" s="627">
        <v>1350317</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177</v>
      </c>
      <c r="AA14" s="659"/>
      <c r="AB14" s="659"/>
      <c r="AC14" s="659"/>
      <c r="AD14" s="660" t="s">
        <v>130</v>
      </c>
      <c r="AE14" s="660"/>
      <c r="AF14" s="660"/>
      <c r="AG14" s="660"/>
      <c r="AH14" s="660"/>
      <c r="AI14" s="660"/>
      <c r="AJ14" s="660"/>
      <c r="AK14" s="660"/>
      <c r="AL14" s="624" t="s">
        <v>130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238603</v>
      </c>
      <c r="BH14" s="622"/>
      <c r="BI14" s="622"/>
      <c r="BJ14" s="622"/>
      <c r="BK14" s="622"/>
      <c r="BL14" s="622"/>
      <c r="BM14" s="622"/>
      <c r="BN14" s="623"/>
      <c r="BO14" s="659">
        <v>3.8</v>
      </c>
      <c r="BP14" s="659"/>
      <c r="BQ14" s="659"/>
      <c r="BR14" s="659"/>
      <c r="BS14" s="660" t="s">
        <v>240</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1095222</v>
      </c>
      <c r="CS14" s="622"/>
      <c r="CT14" s="622"/>
      <c r="CU14" s="622"/>
      <c r="CV14" s="622"/>
      <c r="CW14" s="622"/>
      <c r="CX14" s="622"/>
      <c r="CY14" s="623"/>
      <c r="CZ14" s="659">
        <v>3.2</v>
      </c>
      <c r="DA14" s="659"/>
      <c r="DB14" s="659"/>
      <c r="DC14" s="659"/>
      <c r="DD14" s="627">
        <v>61805</v>
      </c>
      <c r="DE14" s="622"/>
      <c r="DF14" s="622"/>
      <c r="DG14" s="622"/>
      <c r="DH14" s="622"/>
      <c r="DI14" s="622"/>
      <c r="DJ14" s="622"/>
      <c r="DK14" s="622"/>
      <c r="DL14" s="622"/>
      <c r="DM14" s="622"/>
      <c r="DN14" s="622"/>
      <c r="DO14" s="622"/>
      <c r="DP14" s="623"/>
      <c r="DQ14" s="627">
        <v>1022018</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240</v>
      </c>
      <c r="S15" s="622"/>
      <c r="T15" s="622"/>
      <c r="U15" s="622"/>
      <c r="V15" s="622"/>
      <c r="W15" s="622"/>
      <c r="X15" s="622"/>
      <c r="Y15" s="623"/>
      <c r="Z15" s="659" t="s">
        <v>177</v>
      </c>
      <c r="AA15" s="659"/>
      <c r="AB15" s="659"/>
      <c r="AC15" s="659"/>
      <c r="AD15" s="660" t="s">
        <v>177</v>
      </c>
      <c r="AE15" s="660"/>
      <c r="AF15" s="660"/>
      <c r="AG15" s="660"/>
      <c r="AH15" s="660"/>
      <c r="AI15" s="660"/>
      <c r="AJ15" s="660"/>
      <c r="AK15" s="660"/>
      <c r="AL15" s="624" t="s">
        <v>177</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460442</v>
      </c>
      <c r="BH15" s="622"/>
      <c r="BI15" s="622"/>
      <c r="BJ15" s="622"/>
      <c r="BK15" s="622"/>
      <c r="BL15" s="622"/>
      <c r="BM15" s="622"/>
      <c r="BN15" s="623"/>
      <c r="BO15" s="659">
        <v>7.4</v>
      </c>
      <c r="BP15" s="659"/>
      <c r="BQ15" s="659"/>
      <c r="BR15" s="659"/>
      <c r="BS15" s="660" t="s">
        <v>240</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3675562</v>
      </c>
      <c r="CS15" s="622"/>
      <c r="CT15" s="622"/>
      <c r="CU15" s="622"/>
      <c r="CV15" s="622"/>
      <c r="CW15" s="622"/>
      <c r="CX15" s="622"/>
      <c r="CY15" s="623"/>
      <c r="CZ15" s="659">
        <v>10.7</v>
      </c>
      <c r="DA15" s="659"/>
      <c r="DB15" s="659"/>
      <c r="DC15" s="659"/>
      <c r="DD15" s="627">
        <v>1733044</v>
      </c>
      <c r="DE15" s="622"/>
      <c r="DF15" s="622"/>
      <c r="DG15" s="622"/>
      <c r="DH15" s="622"/>
      <c r="DI15" s="622"/>
      <c r="DJ15" s="622"/>
      <c r="DK15" s="622"/>
      <c r="DL15" s="622"/>
      <c r="DM15" s="622"/>
      <c r="DN15" s="622"/>
      <c r="DO15" s="622"/>
      <c r="DP15" s="623"/>
      <c r="DQ15" s="627">
        <v>2044993</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26329</v>
      </c>
      <c r="S16" s="622"/>
      <c r="T16" s="622"/>
      <c r="U16" s="622"/>
      <c r="V16" s="622"/>
      <c r="W16" s="622"/>
      <c r="X16" s="622"/>
      <c r="Y16" s="623"/>
      <c r="Z16" s="659">
        <v>0.1</v>
      </c>
      <c r="AA16" s="659"/>
      <c r="AB16" s="659"/>
      <c r="AC16" s="659"/>
      <c r="AD16" s="660">
        <v>26329</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177</v>
      </c>
      <c r="BH16" s="622"/>
      <c r="BI16" s="622"/>
      <c r="BJ16" s="622"/>
      <c r="BK16" s="622"/>
      <c r="BL16" s="622"/>
      <c r="BM16" s="622"/>
      <c r="BN16" s="623"/>
      <c r="BO16" s="659" t="s">
        <v>240</v>
      </c>
      <c r="BP16" s="659"/>
      <c r="BQ16" s="659"/>
      <c r="BR16" s="659"/>
      <c r="BS16" s="660" t="s">
        <v>240</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v>117171</v>
      </c>
      <c r="CS16" s="622"/>
      <c r="CT16" s="622"/>
      <c r="CU16" s="622"/>
      <c r="CV16" s="622"/>
      <c r="CW16" s="622"/>
      <c r="CX16" s="622"/>
      <c r="CY16" s="623"/>
      <c r="CZ16" s="659">
        <v>0.3</v>
      </c>
      <c r="DA16" s="659"/>
      <c r="DB16" s="659"/>
      <c r="DC16" s="659"/>
      <c r="DD16" s="627" t="s">
        <v>177</v>
      </c>
      <c r="DE16" s="622"/>
      <c r="DF16" s="622"/>
      <c r="DG16" s="622"/>
      <c r="DH16" s="622"/>
      <c r="DI16" s="622"/>
      <c r="DJ16" s="622"/>
      <c r="DK16" s="622"/>
      <c r="DL16" s="622"/>
      <c r="DM16" s="622"/>
      <c r="DN16" s="622"/>
      <c r="DO16" s="622"/>
      <c r="DP16" s="623"/>
      <c r="DQ16" s="627">
        <v>7023</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84747</v>
      </c>
      <c r="S17" s="622"/>
      <c r="T17" s="622"/>
      <c r="U17" s="622"/>
      <c r="V17" s="622"/>
      <c r="W17" s="622"/>
      <c r="X17" s="622"/>
      <c r="Y17" s="623"/>
      <c r="Z17" s="659">
        <v>0.2</v>
      </c>
      <c r="AA17" s="659"/>
      <c r="AB17" s="659"/>
      <c r="AC17" s="659"/>
      <c r="AD17" s="660">
        <v>84747</v>
      </c>
      <c r="AE17" s="660"/>
      <c r="AF17" s="660"/>
      <c r="AG17" s="660"/>
      <c r="AH17" s="660"/>
      <c r="AI17" s="660"/>
      <c r="AJ17" s="660"/>
      <c r="AK17" s="660"/>
      <c r="AL17" s="624">
        <v>0.5</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130</v>
      </c>
      <c r="BP17" s="659"/>
      <c r="BQ17" s="659"/>
      <c r="BR17" s="659"/>
      <c r="BS17" s="660" t="s">
        <v>177</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4494290</v>
      </c>
      <c r="CS17" s="622"/>
      <c r="CT17" s="622"/>
      <c r="CU17" s="622"/>
      <c r="CV17" s="622"/>
      <c r="CW17" s="622"/>
      <c r="CX17" s="622"/>
      <c r="CY17" s="623"/>
      <c r="CZ17" s="659">
        <v>13.1</v>
      </c>
      <c r="DA17" s="659"/>
      <c r="DB17" s="659"/>
      <c r="DC17" s="659"/>
      <c r="DD17" s="627" t="s">
        <v>130</v>
      </c>
      <c r="DE17" s="622"/>
      <c r="DF17" s="622"/>
      <c r="DG17" s="622"/>
      <c r="DH17" s="622"/>
      <c r="DI17" s="622"/>
      <c r="DJ17" s="622"/>
      <c r="DK17" s="622"/>
      <c r="DL17" s="622"/>
      <c r="DM17" s="622"/>
      <c r="DN17" s="622"/>
      <c r="DO17" s="622"/>
      <c r="DP17" s="623"/>
      <c r="DQ17" s="627">
        <v>4426836</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66150</v>
      </c>
      <c r="S18" s="622"/>
      <c r="T18" s="622"/>
      <c r="U18" s="622"/>
      <c r="V18" s="622"/>
      <c r="W18" s="622"/>
      <c r="X18" s="622"/>
      <c r="Y18" s="623"/>
      <c r="Z18" s="659">
        <v>0.2</v>
      </c>
      <c r="AA18" s="659"/>
      <c r="AB18" s="659"/>
      <c r="AC18" s="659"/>
      <c r="AD18" s="660">
        <v>66150</v>
      </c>
      <c r="AE18" s="660"/>
      <c r="AF18" s="660"/>
      <c r="AG18" s="660"/>
      <c r="AH18" s="660"/>
      <c r="AI18" s="660"/>
      <c r="AJ18" s="660"/>
      <c r="AK18" s="660"/>
      <c r="AL18" s="624">
        <v>0.4</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240</v>
      </c>
      <c r="BP18" s="659"/>
      <c r="BQ18" s="659"/>
      <c r="BR18" s="659"/>
      <c r="BS18" s="660" t="s">
        <v>130</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177</v>
      </c>
      <c r="CS18" s="622"/>
      <c r="CT18" s="622"/>
      <c r="CU18" s="622"/>
      <c r="CV18" s="622"/>
      <c r="CW18" s="622"/>
      <c r="CX18" s="622"/>
      <c r="CY18" s="623"/>
      <c r="CZ18" s="659" t="s">
        <v>130</v>
      </c>
      <c r="DA18" s="659"/>
      <c r="DB18" s="659"/>
      <c r="DC18" s="659"/>
      <c r="DD18" s="627" t="s">
        <v>177</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277</v>
      </c>
      <c r="C19" s="619"/>
      <c r="D19" s="619"/>
      <c r="E19" s="619"/>
      <c r="F19" s="619"/>
      <c r="G19" s="619"/>
      <c r="H19" s="619"/>
      <c r="I19" s="619"/>
      <c r="J19" s="619"/>
      <c r="K19" s="619"/>
      <c r="L19" s="619"/>
      <c r="M19" s="619"/>
      <c r="N19" s="619"/>
      <c r="O19" s="619"/>
      <c r="P19" s="619"/>
      <c r="Q19" s="620"/>
      <c r="R19" s="621">
        <v>62291</v>
      </c>
      <c r="S19" s="622"/>
      <c r="T19" s="622"/>
      <c r="U19" s="622"/>
      <c r="V19" s="622"/>
      <c r="W19" s="622"/>
      <c r="X19" s="622"/>
      <c r="Y19" s="623"/>
      <c r="Z19" s="659">
        <v>0.2</v>
      </c>
      <c r="AA19" s="659"/>
      <c r="AB19" s="659"/>
      <c r="AC19" s="659"/>
      <c r="AD19" s="660">
        <v>62291</v>
      </c>
      <c r="AE19" s="660"/>
      <c r="AF19" s="660"/>
      <c r="AG19" s="660"/>
      <c r="AH19" s="660"/>
      <c r="AI19" s="660"/>
      <c r="AJ19" s="660"/>
      <c r="AK19" s="660"/>
      <c r="AL19" s="624">
        <v>0.3</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t="s">
        <v>240</v>
      </c>
      <c r="BH19" s="622"/>
      <c r="BI19" s="622"/>
      <c r="BJ19" s="622"/>
      <c r="BK19" s="622"/>
      <c r="BL19" s="622"/>
      <c r="BM19" s="622"/>
      <c r="BN19" s="623"/>
      <c r="BO19" s="659" t="s">
        <v>130</v>
      </c>
      <c r="BP19" s="659"/>
      <c r="BQ19" s="659"/>
      <c r="BR19" s="659"/>
      <c r="BS19" s="660" t="s">
        <v>177</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240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280</v>
      </c>
      <c r="C20" s="689"/>
      <c r="D20" s="689"/>
      <c r="E20" s="689"/>
      <c r="F20" s="689"/>
      <c r="G20" s="689"/>
      <c r="H20" s="689"/>
      <c r="I20" s="689"/>
      <c r="J20" s="689"/>
      <c r="K20" s="689"/>
      <c r="L20" s="689"/>
      <c r="M20" s="689"/>
      <c r="N20" s="689"/>
      <c r="O20" s="689"/>
      <c r="P20" s="689"/>
      <c r="Q20" s="690"/>
      <c r="R20" s="621">
        <v>3859</v>
      </c>
      <c r="S20" s="622"/>
      <c r="T20" s="622"/>
      <c r="U20" s="622"/>
      <c r="V20" s="622"/>
      <c r="W20" s="622"/>
      <c r="X20" s="622"/>
      <c r="Y20" s="623"/>
      <c r="Z20" s="659">
        <v>0</v>
      </c>
      <c r="AA20" s="659"/>
      <c r="AB20" s="659"/>
      <c r="AC20" s="659"/>
      <c r="AD20" s="660">
        <v>3859</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59" t="s">
        <v>177</v>
      </c>
      <c r="BP20" s="659"/>
      <c r="BQ20" s="659"/>
      <c r="BR20" s="659"/>
      <c r="BS20" s="660" t="s">
        <v>130</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34225716</v>
      </c>
      <c r="CS20" s="622"/>
      <c r="CT20" s="622"/>
      <c r="CU20" s="622"/>
      <c r="CV20" s="622"/>
      <c r="CW20" s="622"/>
      <c r="CX20" s="622"/>
      <c r="CY20" s="623"/>
      <c r="CZ20" s="659">
        <v>100</v>
      </c>
      <c r="DA20" s="659"/>
      <c r="DB20" s="659"/>
      <c r="DC20" s="659"/>
      <c r="DD20" s="627">
        <v>4229985</v>
      </c>
      <c r="DE20" s="622"/>
      <c r="DF20" s="622"/>
      <c r="DG20" s="622"/>
      <c r="DH20" s="622"/>
      <c r="DI20" s="622"/>
      <c r="DJ20" s="622"/>
      <c r="DK20" s="622"/>
      <c r="DL20" s="622"/>
      <c r="DM20" s="622"/>
      <c r="DN20" s="622"/>
      <c r="DO20" s="622"/>
      <c r="DP20" s="623"/>
      <c r="DQ20" s="627">
        <v>20322649</v>
      </c>
      <c r="DR20" s="622"/>
      <c r="DS20" s="622"/>
      <c r="DT20" s="622"/>
      <c r="DU20" s="622"/>
      <c r="DV20" s="622"/>
      <c r="DW20" s="622"/>
      <c r="DX20" s="622"/>
      <c r="DY20" s="622"/>
      <c r="DZ20" s="622"/>
      <c r="EA20" s="622"/>
      <c r="EB20" s="622"/>
      <c r="EC20" s="658"/>
    </row>
    <row r="21" spans="2:133" ht="11.25" customHeight="1" x14ac:dyDescent="0.2">
      <c r="B21" s="618" t="s">
        <v>283</v>
      </c>
      <c r="C21" s="619"/>
      <c r="D21" s="619"/>
      <c r="E21" s="619"/>
      <c r="F21" s="619"/>
      <c r="G21" s="619"/>
      <c r="H21" s="619"/>
      <c r="I21" s="619"/>
      <c r="J21" s="619"/>
      <c r="K21" s="619"/>
      <c r="L21" s="619"/>
      <c r="M21" s="619"/>
      <c r="N21" s="619"/>
      <c r="O21" s="619"/>
      <c r="P21" s="619"/>
      <c r="Q21" s="620"/>
      <c r="R21" s="621">
        <v>10788644</v>
      </c>
      <c r="S21" s="622"/>
      <c r="T21" s="622"/>
      <c r="U21" s="622"/>
      <c r="V21" s="622"/>
      <c r="W21" s="622"/>
      <c r="X21" s="622"/>
      <c r="Y21" s="623"/>
      <c r="Z21" s="659">
        <v>30</v>
      </c>
      <c r="AA21" s="659"/>
      <c r="AB21" s="659"/>
      <c r="AC21" s="659"/>
      <c r="AD21" s="660">
        <v>9774059</v>
      </c>
      <c r="AE21" s="660"/>
      <c r="AF21" s="660"/>
      <c r="AG21" s="660"/>
      <c r="AH21" s="660"/>
      <c r="AI21" s="660"/>
      <c r="AJ21" s="660"/>
      <c r="AK21" s="660"/>
      <c r="AL21" s="624">
        <v>54.2</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t="s">
        <v>240</v>
      </c>
      <c r="BH21" s="622"/>
      <c r="BI21" s="622"/>
      <c r="BJ21" s="622"/>
      <c r="BK21" s="622"/>
      <c r="BL21" s="622"/>
      <c r="BM21" s="622"/>
      <c r="BN21" s="623"/>
      <c r="BO21" s="659" t="s">
        <v>130</v>
      </c>
      <c r="BP21" s="659"/>
      <c r="BQ21" s="659"/>
      <c r="BR21" s="659"/>
      <c r="BS21" s="660" t="s">
        <v>177</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285</v>
      </c>
      <c r="C22" s="619"/>
      <c r="D22" s="619"/>
      <c r="E22" s="619"/>
      <c r="F22" s="619"/>
      <c r="G22" s="619"/>
      <c r="H22" s="619"/>
      <c r="I22" s="619"/>
      <c r="J22" s="619"/>
      <c r="K22" s="619"/>
      <c r="L22" s="619"/>
      <c r="M22" s="619"/>
      <c r="N22" s="619"/>
      <c r="O22" s="619"/>
      <c r="P22" s="619"/>
      <c r="Q22" s="620"/>
      <c r="R22" s="621">
        <v>9774059</v>
      </c>
      <c r="S22" s="622"/>
      <c r="T22" s="622"/>
      <c r="U22" s="622"/>
      <c r="V22" s="622"/>
      <c r="W22" s="622"/>
      <c r="X22" s="622"/>
      <c r="Y22" s="623"/>
      <c r="Z22" s="659">
        <v>27.2</v>
      </c>
      <c r="AA22" s="659"/>
      <c r="AB22" s="659"/>
      <c r="AC22" s="659"/>
      <c r="AD22" s="660">
        <v>9774059</v>
      </c>
      <c r="AE22" s="660"/>
      <c r="AF22" s="660"/>
      <c r="AG22" s="660"/>
      <c r="AH22" s="660"/>
      <c r="AI22" s="660"/>
      <c r="AJ22" s="660"/>
      <c r="AK22" s="660"/>
      <c r="AL22" s="624">
        <v>54.2</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177</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288</v>
      </c>
      <c r="C23" s="619"/>
      <c r="D23" s="619"/>
      <c r="E23" s="619"/>
      <c r="F23" s="619"/>
      <c r="G23" s="619"/>
      <c r="H23" s="619"/>
      <c r="I23" s="619"/>
      <c r="J23" s="619"/>
      <c r="K23" s="619"/>
      <c r="L23" s="619"/>
      <c r="M23" s="619"/>
      <c r="N23" s="619"/>
      <c r="O23" s="619"/>
      <c r="P23" s="619"/>
      <c r="Q23" s="620"/>
      <c r="R23" s="621">
        <v>1014585</v>
      </c>
      <c r="S23" s="622"/>
      <c r="T23" s="622"/>
      <c r="U23" s="622"/>
      <c r="V23" s="622"/>
      <c r="W23" s="622"/>
      <c r="X23" s="622"/>
      <c r="Y23" s="623"/>
      <c r="Z23" s="659">
        <v>2.8</v>
      </c>
      <c r="AA23" s="659"/>
      <c r="AB23" s="659"/>
      <c r="AC23" s="659"/>
      <c r="AD23" s="660" t="s">
        <v>177</v>
      </c>
      <c r="AE23" s="660"/>
      <c r="AF23" s="660"/>
      <c r="AG23" s="660"/>
      <c r="AH23" s="660"/>
      <c r="AI23" s="660"/>
      <c r="AJ23" s="660"/>
      <c r="AK23" s="660"/>
      <c r="AL23" s="624" t="s">
        <v>130</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t="s">
        <v>130</v>
      </c>
      <c r="BH23" s="622"/>
      <c r="BI23" s="622"/>
      <c r="BJ23" s="622"/>
      <c r="BK23" s="622"/>
      <c r="BL23" s="622"/>
      <c r="BM23" s="622"/>
      <c r="BN23" s="623"/>
      <c r="BO23" s="659" t="s">
        <v>177</v>
      </c>
      <c r="BP23" s="659"/>
      <c r="BQ23" s="659"/>
      <c r="BR23" s="659"/>
      <c r="BS23" s="660" t="s">
        <v>130</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2">
      <c r="B24" s="618" t="s">
        <v>295</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177</v>
      </c>
      <c r="AE24" s="660"/>
      <c r="AF24" s="660"/>
      <c r="AG24" s="660"/>
      <c r="AH24" s="660"/>
      <c r="AI24" s="660"/>
      <c r="AJ24" s="660"/>
      <c r="AK24" s="660"/>
      <c r="AL24" s="624" t="s">
        <v>130</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240</v>
      </c>
      <c r="BP24" s="659"/>
      <c r="BQ24" s="659"/>
      <c r="BR24" s="659"/>
      <c r="BS24" s="660" t="s">
        <v>130</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16149309</v>
      </c>
      <c r="CS24" s="677"/>
      <c r="CT24" s="677"/>
      <c r="CU24" s="677"/>
      <c r="CV24" s="677"/>
      <c r="CW24" s="677"/>
      <c r="CX24" s="677"/>
      <c r="CY24" s="702"/>
      <c r="CZ24" s="703">
        <v>47.2</v>
      </c>
      <c r="DA24" s="685"/>
      <c r="DB24" s="685"/>
      <c r="DC24" s="705"/>
      <c r="DD24" s="701">
        <v>10016005</v>
      </c>
      <c r="DE24" s="677"/>
      <c r="DF24" s="677"/>
      <c r="DG24" s="677"/>
      <c r="DH24" s="677"/>
      <c r="DI24" s="677"/>
      <c r="DJ24" s="677"/>
      <c r="DK24" s="702"/>
      <c r="DL24" s="701">
        <v>9995554</v>
      </c>
      <c r="DM24" s="677"/>
      <c r="DN24" s="677"/>
      <c r="DO24" s="677"/>
      <c r="DP24" s="677"/>
      <c r="DQ24" s="677"/>
      <c r="DR24" s="677"/>
      <c r="DS24" s="677"/>
      <c r="DT24" s="677"/>
      <c r="DU24" s="677"/>
      <c r="DV24" s="702"/>
      <c r="DW24" s="703">
        <v>54.7</v>
      </c>
      <c r="DX24" s="685"/>
      <c r="DY24" s="685"/>
      <c r="DZ24" s="685"/>
      <c r="EA24" s="685"/>
      <c r="EB24" s="685"/>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19021174</v>
      </c>
      <c r="S25" s="622"/>
      <c r="T25" s="622"/>
      <c r="U25" s="622"/>
      <c r="V25" s="622"/>
      <c r="W25" s="622"/>
      <c r="X25" s="622"/>
      <c r="Y25" s="623"/>
      <c r="Z25" s="659">
        <v>53</v>
      </c>
      <c r="AA25" s="659"/>
      <c r="AB25" s="659"/>
      <c r="AC25" s="659"/>
      <c r="AD25" s="660">
        <v>18006589</v>
      </c>
      <c r="AE25" s="660"/>
      <c r="AF25" s="660"/>
      <c r="AG25" s="660"/>
      <c r="AH25" s="660"/>
      <c r="AI25" s="660"/>
      <c r="AJ25" s="660"/>
      <c r="AK25" s="660"/>
      <c r="AL25" s="624">
        <v>99.8</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177</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3723387</v>
      </c>
      <c r="CS25" s="634"/>
      <c r="CT25" s="634"/>
      <c r="CU25" s="634"/>
      <c r="CV25" s="634"/>
      <c r="CW25" s="634"/>
      <c r="CX25" s="634"/>
      <c r="CY25" s="635"/>
      <c r="CZ25" s="624">
        <v>10.9</v>
      </c>
      <c r="DA25" s="636"/>
      <c r="DB25" s="636"/>
      <c r="DC25" s="637"/>
      <c r="DD25" s="627">
        <v>3464280</v>
      </c>
      <c r="DE25" s="634"/>
      <c r="DF25" s="634"/>
      <c r="DG25" s="634"/>
      <c r="DH25" s="634"/>
      <c r="DI25" s="634"/>
      <c r="DJ25" s="634"/>
      <c r="DK25" s="635"/>
      <c r="DL25" s="627">
        <v>3449464</v>
      </c>
      <c r="DM25" s="634"/>
      <c r="DN25" s="634"/>
      <c r="DO25" s="634"/>
      <c r="DP25" s="634"/>
      <c r="DQ25" s="634"/>
      <c r="DR25" s="634"/>
      <c r="DS25" s="634"/>
      <c r="DT25" s="634"/>
      <c r="DU25" s="634"/>
      <c r="DV25" s="635"/>
      <c r="DW25" s="624">
        <v>18.899999999999999</v>
      </c>
      <c r="DX25" s="636"/>
      <c r="DY25" s="636"/>
      <c r="DZ25" s="636"/>
      <c r="EA25" s="636"/>
      <c r="EB25" s="636"/>
      <c r="EC25" s="648"/>
    </row>
    <row r="26" spans="2:133" ht="11.25" customHeight="1" x14ac:dyDescent="0.2">
      <c r="B26" s="618" t="s">
        <v>301</v>
      </c>
      <c r="C26" s="619"/>
      <c r="D26" s="619"/>
      <c r="E26" s="619"/>
      <c r="F26" s="619"/>
      <c r="G26" s="619"/>
      <c r="H26" s="619"/>
      <c r="I26" s="619"/>
      <c r="J26" s="619"/>
      <c r="K26" s="619"/>
      <c r="L26" s="619"/>
      <c r="M26" s="619"/>
      <c r="N26" s="619"/>
      <c r="O26" s="619"/>
      <c r="P26" s="619"/>
      <c r="Q26" s="620"/>
      <c r="R26" s="621">
        <v>5868</v>
      </c>
      <c r="S26" s="622"/>
      <c r="T26" s="622"/>
      <c r="U26" s="622"/>
      <c r="V26" s="622"/>
      <c r="W26" s="622"/>
      <c r="X26" s="622"/>
      <c r="Y26" s="623"/>
      <c r="Z26" s="659">
        <v>0</v>
      </c>
      <c r="AA26" s="659"/>
      <c r="AB26" s="659"/>
      <c r="AC26" s="659"/>
      <c r="AD26" s="660">
        <v>5868</v>
      </c>
      <c r="AE26" s="660"/>
      <c r="AF26" s="660"/>
      <c r="AG26" s="660"/>
      <c r="AH26" s="660"/>
      <c r="AI26" s="660"/>
      <c r="AJ26" s="660"/>
      <c r="AK26" s="660"/>
      <c r="AL26" s="624">
        <v>0</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2369154</v>
      </c>
      <c r="CS26" s="622"/>
      <c r="CT26" s="622"/>
      <c r="CU26" s="622"/>
      <c r="CV26" s="622"/>
      <c r="CW26" s="622"/>
      <c r="CX26" s="622"/>
      <c r="CY26" s="623"/>
      <c r="CZ26" s="624">
        <v>6.9</v>
      </c>
      <c r="DA26" s="636"/>
      <c r="DB26" s="636"/>
      <c r="DC26" s="637"/>
      <c r="DD26" s="627">
        <v>2158964</v>
      </c>
      <c r="DE26" s="622"/>
      <c r="DF26" s="622"/>
      <c r="DG26" s="622"/>
      <c r="DH26" s="622"/>
      <c r="DI26" s="622"/>
      <c r="DJ26" s="622"/>
      <c r="DK26" s="623"/>
      <c r="DL26" s="627" t="s">
        <v>240</v>
      </c>
      <c r="DM26" s="622"/>
      <c r="DN26" s="622"/>
      <c r="DO26" s="622"/>
      <c r="DP26" s="622"/>
      <c r="DQ26" s="622"/>
      <c r="DR26" s="622"/>
      <c r="DS26" s="622"/>
      <c r="DT26" s="622"/>
      <c r="DU26" s="622"/>
      <c r="DV26" s="623"/>
      <c r="DW26" s="624" t="s">
        <v>240</v>
      </c>
      <c r="DX26" s="636"/>
      <c r="DY26" s="636"/>
      <c r="DZ26" s="636"/>
      <c r="EA26" s="636"/>
      <c r="EB26" s="636"/>
      <c r="EC26" s="648"/>
    </row>
    <row r="27" spans="2:133" ht="11.25" customHeight="1" x14ac:dyDescent="0.2">
      <c r="B27" s="618" t="s">
        <v>304</v>
      </c>
      <c r="C27" s="619"/>
      <c r="D27" s="619"/>
      <c r="E27" s="619"/>
      <c r="F27" s="619"/>
      <c r="G27" s="619"/>
      <c r="H27" s="619"/>
      <c r="I27" s="619"/>
      <c r="J27" s="619"/>
      <c r="K27" s="619"/>
      <c r="L27" s="619"/>
      <c r="M27" s="619"/>
      <c r="N27" s="619"/>
      <c r="O27" s="619"/>
      <c r="P27" s="619"/>
      <c r="Q27" s="620"/>
      <c r="R27" s="621">
        <v>182335</v>
      </c>
      <c r="S27" s="622"/>
      <c r="T27" s="622"/>
      <c r="U27" s="622"/>
      <c r="V27" s="622"/>
      <c r="W27" s="622"/>
      <c r="X27" s="622"/>
      <c r="Y27" s="623"/>
      <c r="Z27" s="659">
        <v>0.5</v>
      </c>
      <c r="AA27" s="659"/>
      <c r="AB27" s="659"/>
      <c r="AC27" s="659"/>
      <c r="AD27" s="660" t="s">
        <v>177</v>
      </c>
      <c r="AE27" s="660"/>
      <c r="AF27" s="660"/>
      <c r="AG27" s="660"/>
      <c r="AH27" s="660"/>
      <c r="AI27" s="660"/>
      <c r="AJ27" s="660"/>
      <c r="AK27" s="660"/>
      <c r="AL27" s="624" t="s">
        <v>240</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6253859</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7931632</v>
      </c>
      <c r="CS27" s="634"/>
      <c r="CT27" s="634"/>
      <c r="CU27" s="634"/>
      <c r="CV27" s="634"/>
      <c r="CW27" s="634"/>
      <c r="CX27" s="634"/>
      <c r="CY27" s="635"/>
      <c r="CZ27" s="624">
        <v>23.2</v>
      </c>
      <c r="DA27" s="636"/>
      <c r="DB27" s="636"/>
      <c r="DC27" s="637"/>
      <c r="DD27" s="627">
        <v>2124889</v>
      </c>
      <c r="DE27" s="634"/>
      <c r="DF27" s="634"/>
      <c r="DG27" s="634"/>
      <c r="DH27" s="634"/>
      <c r="DI27" s="634"/>
      <c r="DJ27" s="634"/>
      <c r="DK27" s="635"/>
      <c r="DL27" s="627">
        <v>2119254</v>
      </c>
      <c r="DM27" s="634"/>
      <c r="DN27" s="634"/>
      <c r="DO27" s="634"/>
      <c r="DP27" s="634"/>
      <c r="DQ27" s="634"/>
      <c r="DR27" s="634"/>
      <c r="DS27" s="634"/>
      <c r="DT27" s="634"/>
      <c r="DU27" s="634"/>
      <c r="DV27" s="635"/>
      <c r="DW27" s="624">
        <v>11.6</v>
      </c>
      <c r="DX27" s="636"/>
      <c r="DY27" s="636"/>
      <c r="DZ27" s="636"/>
      <c r="EA27" s="636"/>
      <c r="EB27" s="636"/>
      <c r="EC27" s="648"/>
    </row>
    <row r="28" spans="2:133" ht="11.25" customHeight="1" x14ac:dyDescent="0.2">
      <c r="B28" s="618" t="s">
        <v>307</v>
      </c>
      <c r="C28" s="619"/>
      <c r="D28" s="619"/>
      <c r="E28" s="619"/>
      <c r="F28" s="619"/>
      <c r="G28" s="619"/>
      <c r="H28" s="619"/>
      <c r="I28" s="619"/>
      <c r="J28" s="619"/>
      <c r="K28" s="619"/>
      <c r="L28" s="619"/>
      <c r="M28" s="619"/>
      <c r="N28" s="619"/>
      <c r="O28" s="619"/>
      <c r="P28" s="619"/>
      <c r="Q28" s="620"/>
      <c r="R28" s="621">
        <v>224483</v>
      </c>
      <c r="S28" s="622"/>
      <c r="T28" s="622"/>
      <c r="U28" s="622"/>
      <c r="V28" s="622"/>
      <c r="W28" s="622"/>
      <c r="X28" s="622"/>
      <c r="Y28" s="623"/>
      <c r="Z28" s="659">
        <v>0.6</v>
      </c>
      <c r="AA28" s="659"/>
      <c r="AB28" s="659"/>
      <c r="AC28" s="659"/>
      <c r="AD28" s="660">
        <v>11787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4494290</v>
      </c>
      <c r="CS28" s="622"/>
      <c r="CT28" s="622"/>
      <c r="CU28" s="622"/>
      <c r="CV28" s="622"/>
      <c r="CW28" s="622"/>
      <c r="CX28" s="622"/>
      <c r="CY28" s="623"/>
      <c r="CZ28" s="624">
        <v>13.1</v>
      </c>
      <c r="DA28" s="636"/>
      <c r="DB28" s="636"/>
      <c r="DC28" s="637"/>
      <c r="DD28" s="627">
        <v>4426836</v>
      </c>
      <c r="DE28" s="622"/>
      <c r="DF28" s="622"/>
      <c r="DG28" s="622"/>
      <c r="DH28" s="622"/>
      <c r="DI28" s="622"/>
      <c r="DJ28" s="622"/>
      <c r="DK28" s="623"/>
      <c r="DL28" s="627">
        <v>4426836</v>
      </c>
      <c r="DM28" s="622"/>
      <c r="DN28" s="622"/>
      <c r="DO28" s="622"/>
      <c r="DP28" s="622"/>
      <c r="DQ28" s="622"/>
      <c r="DR28" s="622"/>
      <c r="DS28" s="622"/>
      <c r="DT28" s="622"/>
      <c r="DU28" s="622"/>
      <c r="DV28" s="623"/>
      <c r="DW28" s="624">
        <v>24.2</v>
      </c>
      <c r="DX28" s="636"/>
      <c r="DY28" s="636"/>
      <c r="DZ28" s="636"/>
      <c r="EA28" s="636"/>
      <c r="EB28" s="636"/>
      <c r="EC28" s="648"/>
    </row>
    <row r="29" spans="2:133" ht="11.25" customHeight="1" x14ac:dyDescent="0.2">
      <c r="B29" s="618" t="s">
        <v>309</v>
      </c>
      <c r="C29" s="619"/>
      <c r="D29" s="619"/>
      <c r="E29" s="619"/>
      <c r="F29" s="619"/>
      <c r="G29" s="619"/>
      <c r="H29" s="619"/>
      <c r="I29" s="619"/>
      <c r="J29" s="619"/>
      <c r="K29" s="619"/>
      <c r="L29" s="619"/>
      <c r="M29" s="619"/>
      <c r="N29" s="619"/>
      <c r="O29" s="619"/>
      <c r="P29" s="619"/>
      <c r="Q29" s="620"/>
      <c r="R29" s="621">
        <v>102013</v>
      </c>
      <c r="S29" s="622"/>
      <c r="T29" s="622"/>
      <c r="U29" s="622"/>
      <c r="V29" s="622"/>
      <c r="W29" s="622"/>
      <c r="X29" s="622"/>
      <c r="Y29" s="623"/>
      <c r="Z29" s="659">
        <v>0.3</v>
      </c>
      <c r="AA29" s="659"/>
      <c r="AB29" s="659"/>
      <c r="AC29" s="659"/>
      <c r="AD29" s="660" t="s">
        <v>177</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311</v>
      </c>
      <c r="CG29" s="619"/>
      <c r="CH29" s="619"/>
      <c r="CI29" s="619"/>
      <c r="CJ29" s="619"/>
      <c r="CK29" s="619"/>
      <c r="CL29" s="619"/>
      <c r="CM29" s="619"/>
      <c r="CN29" s="619"/>
      <c r="CO29" s="619"/>
      <c r="CP29" s="619"/>
      <c r="CQ29" s="620"/>
      <c r="CR29" s="621">
        <v>4494282</v>
      </c>
      <c r="CS29" s="634"/>
      <c r="CT29" s="634"/>
      <c r="CU29" s="634"/>
      <c r="CV29" s="634"/>
      <c r="CW29" s="634"/>
      <c r="CX29" s="634"/>
      <c r="CY29" s="635"/>
      <c r="CZ29" s="624">
        <v>13.1</v>
      </c>
      <c r="DA29" s="636"/>
      <c r="DB29" s="636"/>
      <c r="DC29" s="637"/>
      <c r="DD29" s="627">
        <v>4426828</v>
      </c>
      <c r="DE29" s="634"/>
      <c r="DF29" s="634"/>
      <c r="DG29" s="634"/>
      <c r="DH29" s="634"/>
      <c r="DI29" s="634"/>
      <c r="DJ29" s="634"/>
      <c r="DK29" s="635"/>
      <c r="DL29" s="627">
        <v>4426828</v>
      </c>
      <c r="DM29" s="634"/>
      <c r="DN29" s="634"/>
      <c r="DO29" s="634"/>
      <c r="DP29" s="634"/>
      <c r="DQ29" s="634"/>
      <c r="DR29" s="634"/>
      <c r="DS29" s="634"/>
      <c r="DT29" s="634"/>
      <c r="DU29" s="634"/>
      <c r="DV29" s="635"/>
      <c r="DW29" s="624">
        <v>24.2</v>
      </c>
      <c r="DX29" s="636"/>
      <c r="DY29" s="636"/>
      <c r="DZ29" s="636"/>
      <c r="EA29" s="636"/>
      <c r="EB29" s="636"/>
      <c r="EC29" s="648"/>
    </row>
    <row r="30" spans="2:133" ht="11.25" customHeight="1" x14ac:dyDescent="0.2">
      <c r="B30" s="618" t="s">
        <v>312</v>
      </c>
      <c r="C30" s="619"/>
      <c r="D30" s="619"/>
      <c r="E30" s="619"/>
      <c r="F30" s="619"/>
      <c r="G30" s="619"/>
      <c r="H30" s="619"/>
      <c r="I30" s="619"/>
      <c r="J30" s="619"/>
      <c r="K30" s="619"/>
      <c r="L30" s="619"/>
      <c r="M30" s="619"/>
      <c r="N30" s="619"/>
      <c r="O30" s="619"/>
      <c r="P30" s="619"/>
      <c r="Q30" s="620"/>
      <c r="R30" s="621">
        <v>7535413</v>
      </c>
      <c r="S30" s="622"/>
      <c r="T30" s="622"/>
      <c r="U30" s="622"/>
      <c r="V30" s="622"/>
      <c r="W30" s="622"/>
      <c r="X30" s="622"/>
      <c r="Y30" s="623"/>
      <c r="Z30" s="659">
        <v>21</v>
      </c>
      <c r="AA30" s="659"/>
      <c r="AB30" s="659"/>
      <c r="AC30" s="659"/>
      <c r="AD30" s="660" t="s">
        <v>130</v>
      </c>
      <c r="AE30" s="660"/>
      <c r="AF30" s="660"/>
      <c r="AG30" s="660"/>
      <c r="AH30" s="660"/>
      <c r="AI30" s="660"/>
      <c r="AJ30" s="660"/>
      <c r="AK30" s="660"/>
      <c r="AL30" s="624" t="s">
        <v>240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313</v>
      </c>
      <c r="BH30" s="696"/>
      <c r="BI30" s="696"/>
      <c r="BJ30" s="696"/>
      <c r="BK30" s="696"/>
      <c r="BL30" s="696"/>
      <c r="BM30" s="696"/>
      <c r="BN30" s="696"/>
      <c r="BO30" s="696"/>
      <c r="BP30" s="696"/>
      <c r="BQ30" s="697"/>
      <c r="BR30" s="673"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4355231</v>
      </c>
      <c r="CS30" s="622"/>
      <c r="CT30" s="622"/>
      <c r="CU30" s="622"/>
      <c r="CV30" s="622"/>
      <c r="CW30" s="622"/>
      <c r="CX30" s="622"/>
      <c r="CY30" s="623"/>
      <c r="CZ30" s="624">
        <v>12.7</v>
      </c>
      <c r="DA30" s="636"/>
      <c r="DB30" s="636"/>
      <c r="DC30" s="637"/>
      <c r="DD30" s="627">
        <v>4293512</v>
      </c>
      <c r="DE30" s="622"/>
      <c r="DF30" s="622"/>
      <c r="DG30" s="622"/>
      <c r="DH30" s="622"/>
      <c r="DI30" s="622"/>
      <c r="DJ30" s="622"/>
      <c r="DK30" s="623"/>
      <c r="DL30" s="627">
        <v>4293512</v>
      </c>
      <c r="DM30" s="622"/>
      <c r="DN30" s="622"/>
      <c r="DO30" s="622"/>
      <c r="DP30" s="622"/>
      <c r="DQ30" s="622"/>
      <c r="DR30" s="622"/>
      <c r="DS30" s="622"/>
      <c r="DT30" s="622"/>
      <c r="DU30" s="622"/>
      <c r="DV30" s="623"/>
      <c r="DW30" s="624">
        <v>23.5</v>
      </c>
      <c r="DX30" s="636"/>
      <c r="DY30" s="636"/>
      <c r="DZ30" s="636"/>
      <c r="EA30" s="636"/>
      <c r="EB30" s="636"/>
      <c r="EC30" s="648"/>
    </row>
    <row r="31" spans="2:133" ht="11.25" customHeight="1" x14ac:dyDescent="0.2">
      <c r="B31" s="688" t="s">
        <v>316</v>
      </c>
      <c r="C31" s="689"/>
      <c r="D31" s="689"/>
      <c r="E31" s="689"/>
      <c r="F31" s="689"/>
      <c r="G31" s="689"/>
      <c r="H31" s="689"/>
      <c r="I31" s="689"/>
      <c r="J31" s="689"/>
      <c r="K31" s="689"/>
      <c r="L31" s="689"/>
      <c r="M31" s="689"/>
      <c r="N31" s="689"/>
      <c r="O31" s="689"/>
      <c r="P31" s="689"/>
      <c r="Q31" s="690"/>
      <c r="R31" s="621" t="s">
        <v>177</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177</v>
      </c>
      <c r="AM31" s="625"/>
      <c r="AN31" s="625"/>
      <c r="AO31" s="661"/>
      <c r="AP31" s="691" t="s">
        <v>317</v>
      </c>
      <c r="AQ31" s="692"/>
      <c r="AR31" s="692"/>
      <c r="AS31" s="692"/>
      <c r="AT31" s="693" t="s">
        <v>318</v>
      </c>
      <c r="AU31" s="218"/>
      <c r="AV31" s="218"/>
      <c r="AW31" s="218"/>
      <c r="AX31" s="679" t="s">
        <v>191</v>
      </c>
      <c r="AY31" s="680"/>
      <c r="AZ31" s="680"/>
      <c r="BA31" s="680"/>
      <c r="BB31" s="680"/>
      <c r="BC31" s="680"/>
      <c r="BD31" s="680"/>
      <c r="BE31" s="680"/>
      <c r="BF31" s="681"/>
      <c r="BG31" s="683">
        <v>99</v>
      </c>
      <c r="BH31" s="684"/>
      <c r="BI31" s="684"/>
      <c r="BJ31" s="684"/>
      <c r="BK31" s="684"/>
      <c r="BL31" s="684"/>
      <c r="BM31" s="685">
        <v>97</v>
      </c>
      <c r="BN31" s="684"/>
      <c r="BO31" s="684"/>
      <c r="BP31" s="684"/>
      <c r="BQ31" s="686"/>
      <c r="BR31" s="683">
        <v>99.3</v>
      </c>
      <c r="BS31" s="684"/>
      <c r="BT31" s="684"/>
      <c r="BU31" s="684"/>
      <c r="BV31" s="684"/>
      <c r="BW31" s="684"/>
      <c r="BX31" s="685">
        <v>97.3</v>
      </c>
      <c r="BY31" s="684"/>
      <c r="BZ31" s="684"/>
      <c r="CA31" s="684"/>
      <c r="CB31" s="686"/>
      <c r="CD31" s="642"/>
      <c r="CE31" s="643"/>
      <c r="CF31" s="618" t="s">
        <v>319</v>
      </c>
      <c r="CG31" s="619"/>
      <c r="CH31" s="619"/>
      <c r="CI31" s="619"/>
      <c r="CJ31" s="619"/>
      <c r="CK31" s="619"/>
      <c r="CL31" s="619"/>
      <c r="CM31" s="619"/>
      <c r="CN31" s="619"/>
      <c r="CO31" s="619"/>
      <c r="CP31" s="619"/>
      <c r="CQ31" s="620"/>
      <c r="CR31" s="621">
        <v>139051</v>
      </c>
      <c r="CS31" s="634"/>
      <c r="CT31" s="634"/>
      <c r="CU31" s="634"/>
      <c r="CV31" s="634"/>
      <c r="CW31" s="634"/>
      <c r="CX31" s="634"/>
      <c r="CY31" s="635"/>
      <c r="CZ31" s="624">
        <v>0.4</v>
      </c>
      <c r="DA31" s="636"/>
      <c r="DB31" s="636"/>
      <c r="DC31" s="637"/>
      <c r="DD31" s="627">
        <v>133316</v>
      </c>
      <c r="DE31" s="634"/>
      <c r="DF31" s="634"/>
      <c r="DG31" s="634"/>
      <c r="DH31" s="634"/>
      <c r="DI31" s="634"/>
      <c r="DJ31" s="634"/>
      <c r="DK31" s="635"/>
      <c r="DL31" s="627">
        <v>133316</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320</v>
      </c>
      <c r="C32" s="619"/>
      <c r="D32" s="619"/>
      <c r="E32" s="619"/>
      <c r="F32" s="619"/>
      <c r="G32" s="619"/>
      <c r="H32" s="619"/>
      <c r="I32" s="619"/>
      <c r="J32" s="619"/>
      <c r="K32" s="619"/>
      <c r="L32" s="619"/>
      <c r="M32" s="619"/>
      <c r="N32" s="619"/>
      <c r="O32" s="619"/>
      <c r="P32" s="619"/>
      <c r="Q32" s="620"/>
      <c r="R32" s="621">
        <v>3057007</v>
      </c>
      <c r="S32" s="622"/>
      <c r="T32" s="622"/>
      <c r="U32" s="622"/>
      <c r="V32" s="622"/>
      <c r="W32" s="622"/>
      <c r="X32" s="622"/>
      <c r="Y32" s="623"/>
      <c r="Z32" s="659">
        <v>8.5</v>
      </c>
      <c r="AA32" s="659"/>
      <c r="AB32" s="659"/>
      <c r="AC32" s="659"/>
      <c r="AD32" s="660" t="s">
        <v>240</v>
      </c>
      <c r="AE32" s="660"/>
      <c r="AF32" s="660"/>
      <c r="AG32" s="660"/>
      <c r="AH32" s="660"/>
      <c r="AI32" s="660"/>
      <c r="AJ32" s="660"/>
      <c r="AK32" s="660"/>
      <c r="AL32" s="624" t="s">
        <v>130</v>
      </c>
      <c r="AM32" s="625"/>
      <c r="AN32" s="625"/>
      <c r="AO32" s="661"/>
      <c r="AP32" s="662"/>
      <c r="AQ32" s="663"/>
      <c r="AR32" s="663"/>
      <c r="AS32" s="663"/>
      <c r="AT32" s="694"/>
      <c r="AU32" s="214" t="s">
        <v>321</v>
      </c>
      <c r="AX32" s="618" t="s">
        <v>322</v>
      </c>
      <c r="AY32" s="619"/>
      <c r="AZ32" s="619"/>
      <c r="BA32" s="619"/>
      <c r="BB32" s="619"/>
      <c r="BC32" s="619"/>
      <c r="BD32" s="619"/>
      <c r="BE32" s="619"/>
      <c r="BF32" s="620"/>
      <c r="BG32" s="687">
        <v>99.2</v>
      </c>
      <c r="BH32" s="634"/>
      <c r="BI32" s="634"/>
      <c r="BJ32" s="634"/>
      <c r="BK32" s="634"/>
      <c r="BL32" s="634"/>
      <c r="BM32" s="625">
        <v>97.7</v>
      </c>
      <c r="BN32" s="634"/>
      <c r="BO32" s="634"/>
      <c r="BP32" s="634"/>
      <c r="BQ32" s="657"/>
      <c r="BR32" s="687">
        <v>99.4</v>
      </c>
      <c r="BS32" s="634"/>
      <c r="BT32" s="634"/>
      <c r="BU32" s="634"/>
      <c r="BV32" s="634"/>
      <c r="BW32" s="634"/>
      <c r="BX32" s="625">
        <v>97.8</v>
      </c>
      <c r="BY32" s="634"/>
      <c r="BZ32" s="634"/>
      <c r="CA32" s="634"/>
      <c r="CB32" s="657"/>
      <c r="CD32" s="644"/>
      <c r="CE32" s="645"/>
      <c r="CF32" s="618" t="s">
        <v>323</v>
      </c>
      <c r="CG32" s="619"/>
      <c r="CH32" s="619"/>
      <c r="CI32" s="619"/>
      <c r="CJ32" s="619"/>
      <c r="CK32" s="619"/>
      <c r="CL32" s="619"/>
      <c r="CM32" s="619"/>
      <c r="CN32" s="619"/>
      <c r="CO32" s="619"/>
      <c r="CP32" s="619"/>
      <c r="CQ32" s="620"/>
      <c r="CR32" s="621">
        <v>8</v>
      </c>
      <c r="CS32" s="622"/>
      <c r="CT32" s="622"/>
      <c r="CU32" s="622"/>
      <c r="CV32" s="622"/>
      <c r="CW32" s="622"/>
      <c r="CX32" s="622"/>
      <c r="CY32" s="623"/>
      <c r="CZ32" s="624">
        <v>0</v>
      </c>
      <c r="DA32" s="636"/>
      <c r="DB32" s="636"/>
      <c r="DC32" s="637"/>
      <c r="DD32" s="627">
        <v>8</v>
      </c>
      <c r="DE32" s="622"/>
      <c r="DF32" s="622"/>
      <c r="DG32" s="622"/>
      <c r="DH32" s="622"/>
      <c r="DI32" s="622"/>
      <c r="DJ32" s="622"/>
      <c r="DK32" s="623"/>
      <c r="DL32" s="627">
        <v>8</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324</v>
      </c>
      <c r="C33" s="619"/>
      <c r="D33" s="619"/>
      <c r="E33" s="619"/>
      <c r="F33" s="619"/>
      <c r="G33" s="619"/>
      <c r="H33" s="619"/>
      <c r="I33" s="619"/>
      <c r="J33" s="619"/>
      <c r="K33" s="619"/>
      <c r="L33" s="619"/>
      <c r="M33" s="619"/>
      <c r="N33" s="619"/>
      <c r="O33" s="619"/>
      <c r="P33" s="619"/>
      <c r="Q33" s="620"/>
      <c r="R33" s="621">
        <v>26981</v>
      </c>
      <c r="S33" s="622"/>
      <c r="T33" s="622"/>
      <c r="U33" s="622"/>
      <c r="V33" s="622"/>
      <c r="W33" s="622"/>
      <c r="X33" s="622"/>
      <c r="Y33" s="623"/>
      <c r="Z33" s="659">
        <v>0.1</v>
      </c>
      <c r="AA33" s="659"/>
      <c r="AB33" s="659"/>
      <c r="AC33" s="659"/>
      <c r="AD33" s="660">
        <v>21163</v>
      </c>
      <c r="AE33" s="660"/>
      <c r="AF33" s="660"/>
      <c r="AG33" s="660"/>
      <c r="AH33" s="660"/>
      <c r="AI33" s="660"/>
      <c r="AJ33" s="660"/>
      <c r="AK33" s="660"/>
      <c r="AL33" s="624">
        <v>0.1</v>
      </c>
      <c r="AM33" s="625"/>
      <c r="AN33" s="625"/>
      <c r="AO33" s="661"/>
      <c r="AP33" s="664"/>
      <c r="AQ33" s="665"/>
      <c r="AR33" s="665"/>
      <c r="AS33" s="665"/>
      <c r="AT33" s="695"/>
      <c r="AU33" s="219"/>
      <c r="AV33" s="219"/>
      <c r="AW33" s="219"/>
      <c r="AX33" s="602" t="s">
        <v>325</v>
      </c>
      <c r="AY33" s="603"/>
      <c r="AZ33" s="603"/>
      <c r="BA33" s="603"/>
      <c r="BB33" s="603"/>
      <c r="BC33" s="603"/>
      <c r="BD33" s="603"/>
      <c r="BE33" s="603"/>
      <c r="BF33" s="604"/>
      <c r="BG33" s="682">
        <v>98.8</v>
      </c>
      <c r="BH33" s="606"/>
      <c r="BI33" s="606"/>
      <c r="BJ33" s="606"/>
      <c r="BK33" s="606"/>
      <c r="BL33" s="606"/>
      <c r="BM33" s="652">
        <v>96.2</v>
      </c>
      <c r="BN33" s="606"/>
      <c r="BO33" s="606"/>
      <c r="BP33" s="606"/>
      <c r="BQ33" s="669"/>
      <c r="BR33" s="682">
        <v>99.2</v>
      </c>
      <c r="BS33" s="606"/>
      <c r="BT33" s="606"/>
      <c r="BU33" s="606"/>
      <c r="BV33" s="606"/>
      <c r="BW33" s="606"/>
      <c r="BX33" s="652">
        <v>96.6</v>
      </c>
      <c r="BY33" s="606"/>
      <c r="BZ33" s="606"/>
      <c r="CA33" s="606"/>
      <c r="CB33" s="669"/>
      <c r="CD33" s="618" t="s">
        <v>326</v>
      </c>
      <c r="CE33" s="619"/>
      <c r="CF33" s="619"/>
      <c r="CG33" s="619"/>
      <c r="CH33" s="619"/>
      <c r="CI33" s="619"/>
      <c r="CJ33" s="619"/>
      <c r="CK33" s="619"/>
      <c r="CL33" s="619"/>
      <c r="CM33" s="619"/>
      <c r="CN33" s="619"/>
      <c r="CO33" s="619"/>
      <c r="CP33" s="619"/>
      <c r="CQ33" s="620"/>
      <c r="CR33" s="621">
        <v>13729251</v>
      </c>
      <c r="CS33" s="634"/>
      <c r="CT33" s="634"/>
      <c r="CU33" s="634"/>
      <c r="CV33" s="634"/>
      <c r="CW33" s="634"/>
      <c r="CX33" s="634"/>
      <c r="CY33" s="635"/>
      <c r="CZ33" s="624">
        <v>40.1</v>
      </c>
      <c r="DA33" s="636"/>
      <c r="DB33" s="636"/>
      <c r="DC33" s="637"/>
      <c r="DD33" s="627">
        <v>9585791</v>
      </c>
      <c r="DE33" s="634"/>
      <c r="DF33" s="634"/>
      <c r="DG33" s="634"/>
      <c r="DH33" s="634"/>
      <c r="DI33" s="634"/>
      <c r="DJ33" s="634"/>
      <c r="DK33" s="635"/>
      <c r="DL33" s="627">
        <v>6976386</v>
      </c>
      <c r="DM33" s="634"/>
      <c r="DN33" s="634"/>
      <c r="DO33" s="634"/>
      <c r="DP33" s="634"/>
      <c r="DQ33" s="634"/>
      <c r="DR33" s="634"/>
      <c r="DS33" s="634"/>
      <c r="DT33" s="634"/>
      <c r="DU33" s="634"/>
      <c r="DV33" s="635"/>
      <c r="DW33" s="624">
        <v>38.200000000000003</v>
      </c>
      <c r="DX33" s="636"/>
      <c r="DY33" s="636"/>
      <c r="DZ33" s="636"/>
      <c r="EA33" s="636"/>
      <c r="EB33" s="636"/>
      <c r="EC33" s="648"/>
    </row>
    <row r="34" spans="2:133" ht="11.25" customHeight="1" x14ac:dyDescent="0.2">
      <c r="B34" s="618" t="s">
        <v>327</v>
      </c>
      <c r="C34" s="619"/>
      <c r="D34" s="619"/>
      <c r="E34" s="619"/>
      <c r="F34" s="619"/>
      <c r="G34" s="619"/>
      <c r="H34" s="619"/>
      <c r="I34" s="619"/>
      <c r="J34" s="619"/>
      <c r="K34" s="619"/>
      <c r="L34" s="619"/>
      <c r="M34" s="619"/>
      <c r="N34" s="619"/>
      <c r="O34" s="619"/>
      <c r="P34" s="619"/>
      <c r="Q34" s="620"/>
      <c r="R34" s="621">
        <v>642445</v>
      </c>
      <c r="S34" s="622"/>
      <c r="T34" s="622"/>
      <c r="U34" s="622"/>
      <c r="V34" s="622"/>
      <c r="W34" s="622"/>
      <c r="X34" s="622"/>
      <c r="Y34" s="623"/>
      <c r="Z34" s="659">
        <v>1.8</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4794982</v>
      </c>
      <c r="CS34" s="622"/>
      <c r="CT34" s="622"/>
      <c r="CU34" s="622"/>
      <c r="CV34" s="622"/>
      <c r="CW34" s="622"/>
      <c r="CX34" s="622"/>
      <c r="CY34" s="623"/>
      <c r="CZ34" s="624">
        <v>14</v>
      </c>
      <c r="DA34" s="636"/>
      <c r="DB34" s="636"/>
      <c r="DC34" s="637"/>
      <c r="DD34" s="627">
        <v>2747754</v>
      </c>
      <c r="DE34" s="622"/>
      <c r="DF34" s="622"/>
      <c r="DG34" s="622"/>
      <c r="DH34" s="622"/>
      <c r="DI34" s="622"/>
      <c r="DJ34" s="622"/>
      <c r="DK34" s="623"/>
      <c r="DL34" s="627">
        <v>2358442</v>
      </c>
      <c r="DM34" s="622"/>
      <c r="DN34" s="622"/>
      <c r="DO34" s="622"/>
      <c r="DP34" s="622"/>
      <c r="DQ34" s="622"/>
      <c r="DR34" s="622"/>
      <c r="DS34" s="622"/>
      <c r="DT34" s="622"/>
      <c r="DU34" s="622"/>
      <c r="DV34" s="623"/>
      <c r="DW34" s="624">
        <v>12.9</v>
      </c>
      <c r="DX34" s="636"/>
      <c r="DY34" s="636"/>
      <c r="DZ34" s="636"/>
      <c r="EA34" s="636"/>
      <c r="EB34" s="636"/>
      <c r="EC34" s="648"/>
    </row>
    <row r="35" spans="2:133" ht="11.25" customHeight="1" x14ac:dyDescent="0.2">
      <c r="B35" s="618" t="s">
        <v>329</v>
      </c>
      <c r="C35" s="619"/>
      <c r="D35" s="619"/>
      <c r="E35" s="619"/>
      <c r="F35" s="619"/>
      <c r="G35" s="619"/>
      <c r="H35" s="619"/>
      <c r="I35" s="619"/>
      <c r="J35" s="619"/>
      <c r="K35" s="619"/>
      <c r="L35" s="619"/>
      <c r="M35" s="619"/>
      <c r="N35" s="619"/>
      <c r="O35" s="619"/>
      <c r="P35" s="619"/>
      <c r="Q35" s="620"/>
      <c r="R35" s="621">
        <v>181265</v>
      </c>
      <c r="S35" s="622"/>
      <c r="T35" s="622"/>
      <c r="U35" s="622"/>
      <c r="V35" s="622"/>
      <c r="W35" s="622"/>
      <c r="X35" s="622"/>
      <c r="Y35" s="623"/>
      <c r="Z35" s="659">
        <v>0.5</v>
      </c>
      <c r="AA35" s="659"/>
      <c r="AB35" s="659"/>
      <c r="AC35" s="659"/>
      <c r="AD35" s="660" t="s">
        <v>240</v>
      </c>
      <c r="AE35" s="660"/>
      <c r="AF35" s="660"/>
      <c r="AG35" s="660"/>
      <c r="AH35" s="660"/>
      <c r="AI35" s="660"/>
      <c r="AJ35" s="660"/>
      <c r="AK35" s="660"/>
      <c r="AL35" s="624" t="s">
        <v>177</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464672</v>
      </c>
      <c r="CS35" s="634"/>
      <c r="CT35" s="634"/>
      <c r="CU35" s="634"/>
      <c r="CV35" s="634"/>
      <c r="CW35" s="634"/>
      <c r="CX35" s="634"/>
      <c r="CY35" s="635"/>
      <c r="CZ35" s="624">
        <v>1.4</v>
      </c>
      <c r="DA35" s="636"/>
      <c r="DB35" s="636"/>
      <c r="DC35" s="637"/>
      <c r="DD35" s="627">
        <v>234061</v>
      </c>
      <c r="DE35" s="634"/>
      <c r="DF35" s="634"/>
      <c r="DG35" s="634"/>
      <c r="DH35" s="634"/>
      <c r="DI35" s="634"/>
      <c r="DJ35" s="634"/>
      <c r="DK35" s="635"/>
      <c r="DL35" s="627">
        <v>187545</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2">
      <c r="B36" s="618" t="s">
        <v>333</v>
      </c>
      <c r="C36" s="619"/>
      <c r="D36" s="619"/>
      <c r="E36" s="619"/>
      <c r="F36" s="619"/>
      <c r="G36" s="619"/>
      <c r="H36" s="619"/>
      <c r="I36" s="619"/>
      <c r="J36" s="619"/>
      <c r="K36" s="619"/>
      <c r="L36" s="619"/>
      <c r="M36" s="619"/>
      <c r="N36" s="619"/>
      <c r="O36" s="619"/>
      <c r="P36" s="619"/>
      <c r="Q36" s="620"/>
      <c r="R36" s="621">
        <v>729031</v>
      </c>
      <c r="S36" s="622"/>
      <c r="T36" s="622"/>
      <c r="U36" s="622"/>
      <c r="V36" s="622"/>
      <c r="W36" s="622"/>
      <c r="X36" s="622"/>
      <c r="Y36" s="623"/>
      <c r="Z36" s="659">
        <v>2</v>
      </c>
      <c r="AA36" s="659"/>
      <c r="AB36" s="659"/>
      <c r="AC36" s="659"/>
      <c r="AD36" s="660" t="s">
        <v>240</v>
      </c>
      <c r="AE36" s="660"/>
      <c r="AF36" s="660"/>
      <c r="AG36" s="660"/>
      <c r="AH36" s="660"/>
      <c r="AI36" s="660"/>
      <c r="AJ36" s="660"/>
      <c r="AK36" s="660"/>
      <c r="AL36" s="624" t="s">
        <v>240</v>
      </c>
      <c r="AM36" s="625"/>
      <c r="AN36" s="625"/>
      <c r="AO36" s="661"/>
      <c r="AP36" s="222"/>
      <c r="AQ36" s="670" t="s">
        <v>334</v>
      </c>
      <c r="AR36" s="671"/>
      <c r="AS36" s="671"/>
      <c r="AT36" s="671"/>
      <c r="AU36" s="671"/>
      <c r="AV36" s="671"/>
      <c r="AW36" s="671"/>
      <c r="AX36" s="671"/>
      <c r="AY36" s="672"/>
      <c r="AZ36" s="676">
        <v>3689375</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-104972</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4895856</v>
      </c>
      <c r="CS36" s="622"/>
      <c r="CT36" s="622"/>
      <c r="CU36" s="622"/>
      <c r="CV36" s="622"/>
      <c r="CW36" s="622"/>
      <c r="CX36" s="622"/>
      <c r="CY36" s="623"/>
      <c r="CZ36" s="624">
        <v>14.3</v>
      </c>
      <c r="DA36" s="636"/>
      <c r="DB36" s="636"/>
      <c r="DC36" s="637"/>
      <c r="DD36" s="627">
        <v>3830511</v>
      </c>
      <c r="DE36" s="622"/>
      <c r="DF36" s="622"/>
      <c r="DG36" s="622"/>
      <c r="DH36" s="622"/>
      <c r="DI36" s="622"/>
      <c r="DJ36" s="622"/>
      <c r="DK36" s="623"/>
      <c r="DL36" s="627">
        <v>2065077</v>
      </c>
      <c r="DM36" s="622"/>
      <c r="DN36" s="622"/>
      <c r="DO36" s="622"/>
      <c r="DP36" s="622"/>
      <c r="DQ36" s="622"/>
      <c r="DR36" s="622"/>
      <c r="DS36" s="622"/>
      <c r="DT36" s="622"/>
      <c r="DU36" s="622"/>
      <c r="DV36" s="623"/>
      <c r="DW36" s="624">
        <v>11.3</v>
      </c>
      <c r="DX36" s="636"/>
      <c r="DY36" s="636"/>
      <c r="DZ36" s="636"/>
      <c r="EA36" s="636"/>
      <c r="EB36" s="636"/>
      <c r="EC36" s="648"/>
    </row>
    <row r="37" spans="2:133" ht="11.25" customHeight="1" x14ac:dyDescent="0.2">
      <c r="B37" s="618" t="s">
        <v>337</v>
      </c>
      <c r="C37" s="619"/>
      <c r="D37" s="619"/>
      <c r="E37" s="619"/>
      <c r="F37" s="619"/>
      <c r="G37" s="619"/>
      <c r="H37" s="619"/>
      <c r="I37" s="619"/>
      <c r="J37" s="619"/>
      <c r="K37" s="619"/>
      <c r="L37" s="619"/>
      <c r="M37" s="619"/>
      <c r="N37" s="619"/>
      <c r="O37" s="619"/>
      <c r="P37" s="619"/>
      <c r="Q37" s="620"/>
      <c r="R37" s="621">
        <v>1408103</v>
      </c>
      <c r="S37" s="622"/>
      <c r="T37" s="622"/>
      <c r="U37" s="622"/>
      <c r="V37" s="622"/>
      <c r="W37" s="622"/>
      <c r="X37" s="622"/>
      <c r="Y37" s="623"/>
      <c r="Z37" s="659">
        <v>3.9</v>
      </c>
      <c r="AA37" s="659"/>
      <c r="AB37" s="659"/>
      <c r="AC37" s="659"/>
      <c r="AD37" s="660">
        <v>1</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649450</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-181741</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1597578</v>
      </c>
      <c r="CS37" s="634"/>
      <c r="CT37" s="634"/>
      <c r="CU37" s="634"/>
      <c r="CV37" s="634"/>
      <c r="CW37" s="634"/>
      <c r="CX37" s="634"/>
      <c r="CY37" s="635"/>
      <c r="CZ37" s="624">
        <v>4.7</v>
      </c>
      <c r="DA37" s="636"/>
      <c r="DB37" s="636"/>
      <c r="DC37" s="637"/>
      <c r="DD37" s="627">
        <v>1595452</v>
      </c>
      <c r="DE37" s="634"/>
      <c r="DF37" s="634"/>
      <c r="DG37" s="634"/>
      <c r="DH37" s="634"/>
      <c r="DI37" s="634"/>
      <c r="DJ37" s="634"/>
      <c r="DK37" s="635"/>
      <c r="DL37" s="627">
        <v>947293</v>
      </c>
      <c r="DM37" s="634"/>
      <c r="DN37" s="634"/>
      <c r="DO37" s="634"/>
      <c r="DP37" s="634"/>
      <c r="DQ37" s="634"/>
      <c r="DR37" s="634"/>
      <c r="DS37" s="634"/>
      <c r="DT37" s="634"/>
      <c r="DU37" s="634"/>
      <c r="DV37" s="635"/>
      <c r="DW37" s="624">
        <v>5.2</v>
      </c>
      <c r="DX37" s="636"/>
      <c r="DY37" s="636"/>
      <c r="DZ37" s="636"/>
      <c r="EA37" s="636"/>
      <c r="EB37" s="636"/>
      <c r="EC37" s="648"/>
    </row>
    <row r="38" spans="2:133" ht="11.25" customHeight="1" x14ac:dyDescent="0.2">
      <c r="B38" s="618" t="s">
        <v>341</v>
      </c>
      <c r="C38" s="619"/>
      <c r="D38" s="619"/>
      <c r="E38" s="619"/>
      <c r="F38" s="619"/>
      <c r="G38" s="619"/>
      <c r="H38" s="619"/>
      <c r="I38" s="619"/>
      <c r="J38" s="619"/>
      <c r="K38" s="619"/>
      <c r="L38" s="619"/>
      <c r="M38" s="619"/>
      <c r="N38" s="619"/>
      <c r="O38" s="619"/>
      <c r="P38" s="619"/>
      <c r="Q38" s="620"/>
      <c r="R38" s="621">
        <v>2789800</v>
      </c>
      <c r="S38" s="622"/>
      <c r="T38" s="622"/>
      <c r="U38" s="622"/>
      <c r="V38" s="622"/>
      <c r="W38" s="622"/>
      <c r="X38" s="622"/>
      <c r="Y38" s="623"/>
      <c r="Z38" s="659">
        <v>7.8</v>
      </c>
      <c r="AA38" s="659"/>
      <c r="AB38" s="659"/>
      <c r="AC38" s="659"/>
      <c r="AD38" s="660" t="s">
        <v>130</v>
      </c>
      <c r="AE38" s="660"/>
      <c r="AF38" s="660"/>
      <c r="AG38" s="660"/>
      <c r="AH38" s="660"/>
      <c r="AI38" s="660"/>
      <c r="AJ38" s="660"/>
      <c r="AK38" s="660"/>
      <c r="AL38" s="624" t="s">
        <v>130</v>
      </c>
      <c r="AM38" s="625"/>
      <c r="AN38" s="625"/>
      <c r="AO38" s="661"/>
      <c r="AQ38" s="654" t="s">
        <v>342</v>
      </c>
      <c r="AR38" s="655"/>
      <c r="AS38" s="655"/>
      <c r="AT38" s="655"/>
      <c r="AU38" s="655"/>
      <c r="AV38" s="655"/>
      <c r="AW38" s="655"/>
      <c r="AX38" s="655"/>
      <c r="AY38" s="656"/>
      <c r="AZ38" s="621">
        <v>138045</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8474</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2825355</v>
      </c>
      <c r="CS38" s="622"/>
      <c r="CT38" s="622"/>
      <c r="CU38" s="622"/>
      <c r="CV38" s="622"/>
      <c r="CW38" s="622"/>
      <c r="CX38" s="622"/>
      <c r="CY38" s="623"/>
      <c r="CZ38" s="624">
        <v>8.3000000000000007</v>
      </c>
      <c r="DA38" s="636"/>
      <c r="DB38" s="636"/>
      <c r="DC38" s="637"/>
      <c r="DD38" s="627">
        <v>2277420</v>
      </c>
      <c r="DE38" s="622"/>
      <c r="DF38" s="622"/>
      <c r="DG38" s="622"/>
      <c r="DH38" s="622"/>
      <c r="DI38" s="622"/>
      <c r="DJ38" s="622"/>
      <c r="DK38" s="623"/>
      <c r="DL38" s="627">
        <v>2187705</v>
      </c>
      <c r="DM38" s="622"/>
      <c r="DN38" s="622"/>
      <c r="DO38" s="622"/>
      <c r="DP38" s="622"/>
      <c r="DQ38" s="622"/>
      <c r="DR38" s="622"/>
      <c r="DS38" s="622"/>
      <c r="DT38" s="622"/>
      <c r="DU38" s="622"/>
      <c r="DV38" s="623"/>
      <c r="DW38" s="624">
        <v>12</v>
      </c>
      <c r="DX38" s="636"/>
      <c r="DY38" s="636"/>
      <c r="DZ38" s="636"/>
      <c r="EA38" s="636"/>
      <c r="EB38" s="636"/>
      <c r="EC38" s="648"/>
    </row>
    <row r="39" spans="2:133" ht="11.25" customHeight="1" x14ac:dyDescent="0.2">
      <c r="B39" s="618" t="s">
        <v>345</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59" t="s">
        <v>240</v>
      </c>
      <c r="AA39" s="659"/>
      <c r="AB39" s="659"/>
      <c r="AC39" s="659"/>
      <c r="AD39" s="660" t="s">
        <v>130</v>
      </c>
      <c r="AE39" s="660"/>
      <c r="AF39" s="660"/>
      <c r="AG39" s="660"/>
      <c r="AH39" s="660"/>
      <c r="AI39" s="660"/>
      <c r="AJ39" s="660"/>
      <c r="AK39" s="660"/>
      <c r="AL39" s="624" t="s">
        <v>177</v>
      </c>
      <c r="AM39" s="625"/>
      <c r="AN39" s="625"/>
      <c r="AO39" s="661"/>
      <c r="AQ39" s="654" t="s">
        <v>346</v>
      </c>
      <c r="AR39" s="655"/>
      <c r="AS39" s="655"/>
      <c r="AT39" s="655"/>
      <c r="AU39" s="655"/>
      <c r="AV39" s="655"/>
      <c r="AW39" s="655"/>
      <c r="AX39" s="655"/>
      <c r="AY39" s="656"/>
      <c r="AZ39" s="621">
        <v>76525</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13878</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407953</v>
      </c>
      <c r="CS39" s="634"/>
      <c r="CT39" s="634"/>
      <c r="CU39" s="634"/>
      <c r="CV39" s="634"/>
      <c r="CW39" s="634"/>
      <c r="CX39" s="634"/>
      <c r="CY39" s="635"/>
      <c r="CZ39" s="624">
        <v>1.2</v>
      </c>
      <c r="DA39" s="636"/>
      <c r="DB39" s="636"/>
      <c r="DC39" s="637"/>
      <c r="DD39" s="627">
        <v>166918</v>
      </c>
      <c r="DE39" s="634"/>
      <c r="DF39" s="634"/>
      <c r="DG39" s="634"/>
      <c r="DH39" s="634"/>
      <c r="DI39" s="634"/>
      <c r="DJ39" s="634"/>
      <c r="DK39" s="635"/>
      <c r="DL39" s="627" t="s">
        <v>130</v>
      </c>
      <c r="DM39" s="634"/>
      <c r="DN39" s="634"/>
      <c r="DO39" s="634"/>
      <c r="DP39" s="634"/>
      <c r="DQ39" s="634"/>
      <c r="DR39" s="634"/>
      <c r="DS39" s="634"/>
      <c r="DT39" s="634"/>
      <c r="DU39" s="634"/>
      <c r="DV39" s="635"/>
      <c r="DW39" s="624" t="s">
        <v>240</v>
      </c>
      <c r="DX39" s="636"/>
      <c r="DY39" s="636"/>
      <c r="DZ39" s="636"/>
      <c r="EA39" s="636"/>
      <c r="EB39" s="636"/>
      <c r="EC39" s="648"/>
    </row>
    <row r="40" spans="2:133" ht="11.25" customHeight="1" x14ac:dyDescent="0.2">
      <c r="B40" s="618" t="s">
        <v>349</v>
      </c>
      <c r="C40" s="619"/>
      <c r="D40" s="619"/>
      <c r="E40" s="619"/>
      <c r="F40" s="619"/>
      <c r="G40" s="619"/>
      <c r="H40" s="619"/>
      <c r="I40" s="619"/>
      <c r="J40" s="619"/>
      <c r="K40" s="619"/>
      <c r="L40" s="619"/>
      <c r="M40" s="619"/>
      <c r="N40" s="619"/>
      <c r="O40" s="619"/>
      <c r="P40" s="619"/>
      <c r="Q40" s="620"/>
      <c r="R40" s="621">
        <v>229100</v>
      </c>
      <c r="S40" s="622"/>
      <c r="T40" s="622"/>
      <c r="U40" s="622"/>
      <c r="V40" s="622"/>
      <c r="W40" s="622"/>
      <c r="X40" s="622"/>
      <c r="Y40" s="623"/>
      <c r="Z40" s="659">
        <v>0.6</v>
      </c>
      <c r="AA40" s="659"/>
      <c r="AB40" s="659"/>
      <c r="AC40" s="659"/>
      <c r="AD40" s="660" t="s">
        <v>130</v>
      </c>
      <c r="AE40" s="660"/>
      <c r="AF40" s="660"/>
      <c r="AG40" s="660"/>
      <c r="AH40" s="660"/>
      <c r="AI40" s="660"/>
      <c r="AJ40" s="660"/>
      <c r="AK40" s="660"/>
      <c r="AL40" s="624" t="s">
        <v>130</v>
      </c>
      <c r="AM40" s="625"/>
      <c r="AN40" s="625"/>
      <c r="AO40" s="661"/>
      <c r="AQ40" s="654" t="s">
        <v>350</v>
      </c>
      <c r="AR40" s="655"/>
      <c r="AS40" s="655"/>
      <c r="AT40" s="655"/>
      <c r="AU40" s="655"/>
      <c r="AV40" s="655"/>
      <c r="AW40" s="655"/>
      <c r="AX40" s="655"/>
      <c r="AY40" s="656"/>
      <c r="AZ40" s="621" t="s">
        <v>240</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98</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340433</v>
      </c>
      <c r="CS40" s="622"/>
      <c r="CT40" s="622"/>
      <c r="CU40" s="622"/>
      <c r="CV40" s="622"/>
      <c r="CW40" s="622"/>
      <c r="CX40" s="622"/>
      <c r="CY40" s="623"/>
      <c r="CZ40" s="624">
        <v>1</v>
      </c>
      <c r="DA40" s="636"/>
      <c r="DB40" s="636"/>
      <c r="DC40" s="637"/>
      <c r="DD40" s="627">
        <v>329127</v>
      </c>
      <c r="DE40" s="622"/>
      <c r="DF40" s="622"/>
      <c r="DG40" s="622"/>
      <c r="DH40" s="622"/>
      <c r="DI40" s="622"/>
      <c r="DJ40" s="622"/>
      <c r="DK40" s="623"/>
      <c r="DL40" s="627">
        <v>177617</v>
      </c>
      <c r="DM40" s="622"/>
      <c r="DN40" s="622"/>
      <c r="DO40" s="622"/>
      <c r="DP40" s="622"/>
      <c r="DQ40" s="622"/>
      <c r="DR40" s="622"/>
      <c r="DS40" s="622"/>
      <c r="DT40" s="622"/>
      <c r="DU40" s="622"/>
      <c r="DV40" s="623"/>
      <c r="DW40" s="624">
        <v>1</v>
      </c>
      <c r="DX40" s="636"/>
      <c r="DY40" s="636"/>
      <c r="DZ40" s="636"/>
      <c r="EA40" s="636"/>
      <c r="EB40" s="636"/>
      <c r="EC40" s="648"/>
    </row>
    <row r="41" spans="2:133" ht="11.25" customHeight="1" x14ac:dyDescent="0.2">
      <c r="B41" s="602" t="s">
        <v>354</v>
      </c>
      <c r="C41" s="603"/>
      <c r="D41" s="603"/>
      <c r="E41" s="603"/>
      <c r="F41" s="603"/>
      <c r="G41" s="603"/>
      <c r="H41" s="603"/>
      <c r="I41" s="603"/>
      <c r="J41" s="603"/>
      <c r="K41" s="603"/>
      <c r="L41" s="603"/>
      <c r="M41" s="603"/>
      <c r="N41" s="603"/>
      <c r="O41" s="603"/>
      <c r="P41" s="603"/>
      <c r="Q41" s="604"/>
      <c r="R41" s="605">
        <v>35905918</v>
      </c>
      <c r="S41" s="646"/>
      <c r="T41" s="646"/>
      <c r="U41" s="646"/>
      <c r="V41" s="646"/>
      <c r="W41" s="646"/>
      <c r="X41" s="646"/>
      <c r="Y41" s="649"/>
      <c r="Z41" s="650">
        <v>100</v>
      </c>
      <c r="AA41" s="650"/>
      <c r="AB41" s="650"/>
      <c r="AC41" s="650"/>
      <c r="AD41" s="651">
        <v>18045408</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516601</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177</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130</v>
      </c>
      <c r="DA41" s="636"/>
      <c r="DB41" s="636"/>
      <c r="DC41" s="637"/>
      <c r="DD41" s="627" t="s">
        <v>240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358</v>
      </c>
      <c r="AR42" s="667"/>
      <c r="AS42" s="667"/>
      <c r="AT42" s="667"/>
      <c r="AU42" s="667"/>
      <c r="AV42" s="667"/>
      <c r="AW42" s="667"/>
      <c r="AX42" s="667"/>
      <c r="AY42" s="668"/>
      <c r="AZ42" s="605">
        <v>2308754</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405</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4347156</v>
      </c>
      <c r="CS42" s="634"/>
      <c r="CT42" s="634"/>
      <c r="CU42" s="634"/>
      <c r="CV42" s="634"/>
      <c r="CW42" s="634"/>
      <c r="CX42" s="634"/>
      <c r="CY42" s="635"/>
      <c r="CZ42" s="624">
        <v>12.7</v>
      </c>
      <c r="DA42" s="636"/>
      <c r="DB42" s="636"/>
      <c r="DC42" s="637"/>
      <c r="DD42" s="627">
        <v>720853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361</v>
      </c>
      <c r="CD43" s="618" t="s">
        <v>362</v>
      </c>
      <c r="CE43" s="619"/>
      <c r="CF43" s="619"/>
      <c r="CG43" s="619"/>
      <c r="CH43" s="619"/>
      <c r="CI43" s="619"/>
      <c r="CJ43" s="619"/>
      <c r="CK43" s="619"/>
      <c r="CL43" s="619"/>
      <c r="CM43" s="619"/>
      <c r="CN43" s="619"/>
      <c r="CO43" s="619"/>
      <c r="CP43" s="619"/>
      <c r="CQ43" s="620"/>
      <c r="CR43" s="621">
        <v>40065</v>
      </c>
      <c r="CS43" s="634"/>
      <c r="CT43" s="634"/>
      <c r="CU43" s="634"/>
      <c r="CV43" s="634"/>
      <c r="CW43" s="634"/>
      <c r="CX43" s="634"/>
      <c r="CY43" s="635"/>
      <c r="CZ43" s="624">
        <v>0.1</v>
      </c>
      <c r="DA43" s="636"/>
      <c r="DB43" s="636"/>
      <c r="DC43" s="637"/>
      <c r="DD43" s="627">
        <v>29815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4229985</v>
      </c>
      <c r="CS44" s="622"/>
      <c r="CT44" s="622"/>
      <c r="CU44" s="622"/>
      <c r="CV44" s="622"/>
      <c r="CW44" s="622"/>
      <c r="CX44" s="622"/>
      <c r="CY44" s="623"/>
      <c r="CZ44" s="624">
        <v>12.4</v>
      </c>
      <c r="DA44" s="625"/>
      <c r="DB44" s="625"/>
      <c r="DC44" s="626"/>
      <c r="DD44" s="627">
        <v>713830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1779047</v>
      </c>
      <c r="CS45" s="634"/>
      <c r="CT45" s="634"/>
      <c r="CU45" s="634"/>
      <c r="CV45" s="634"/>
      <c r="CW45" s="634"/>
      <c r="CX45" s="634"/>
      <c r="CY45" s="635"/>
      <c r="CZ45" s="624">
        <v>5.2</v>
      </c>
      <c r="DA45" s="636"/>
      <c r="DB45" s="636"/>
      <c r="DC45" s="637"/>
      <c r="DD45" s="627">
        <v>190151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367</v>
      </c>
      <c r="CG46" s="619"/>
      <c r="CH46" s="619"/>
      <c r="CI46" s="619"/>
      <c r="CJ46" s="619"/>
      <c r="CK46" s="619"/>
      <c r="CL46" s="619"/>
      <c r="CM46" s="619"/>
      <c r="CN46" s="619"/>
      <c r="CO46" s="619"/>
      <c r="CP46" s="619"/>
      <c r="CQ46" s="620"/>
      <c r="CR46" s="621">
        <v>2257293</v>
      </c>
      <c r="CS46" s="622"/>
      <c r="CT46" s="622"/>
      <c r="CU46" s="622"/>
      <c r="CV46" s="622"/>
      <c r="CW46" s="622"/>
      <c r="CX46" s="622"/>
      <c r="CY46" s="623"/>
      <c r="CZ46" s="624">
        <v>6.6</v>
      </c>
      <c r="DA46" s="625"/>
      <c r="DB46" s="625"/>
      <c r="DC46" s="626"/>
      <c r="DD46" s="627">
        <v>518063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368</v>
      </c>
      <c r="CG47" s="619"/>
      <c r="CH47" s="619"/>
      <c r="CI47" s="619"/>
      <c r="CJ47" s="619"/>
      <c r="CK47" s="619"/>
      <c r="CL47" s="619"/>
      <c r="CM47" s="619"/>
      <c r="CN47" s="619"/>
      <c r="CO47" s="619"/>
      <c r="CP47" s="619"/>
      <c r="CQ47" s="620"/>
      <c r="CR47" s="621">
        <v>117171</v>
      </c>
      <c r="CS47" s="634"/>
      <c r="CT47" s="634"/>
      <c r="CU47" s="634"/>
      <c r="CV47" s="634"/>
      <c r="CW47" s="634"/>
      <c r="CX47" s="634"/>
      <c r="CY47" s="635"/>
      <c r="CZ47" s="624">
        <v>0.3</v>
      </c>
      <c r="DA47" s="636"/>
      <c r="DB47" s="636"/>
      <c r="DC47" s="637"/>
      <c r="DD47" s="627">
        <v>7023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369</v>
      </c>
      <c r="CG48" s="619"/>
      <c r="CH48" s="619"/>
      <c r="CI48" s="619"/>
      <c r="CJ48" s="619"/>
      <c r="CK48" s="619"/>
      <c r="CL48" s="619"/>
      <c r="CM48" s="619"/>
      <c r="CN48" s="619"/>
      <c r="CO48" s="619"/>
      <c r="CP48" s="619"/>
      <c r="CQ48" s="620"/>
      <c r="CR48" s="621" t="s">
        <v>177</v>
      </c>
      <c r="CS48" s="622"/>
      <c r="CT48" s="622"/>
      <c r="CU48" s="622"/>
      <c r="CV48" s="622"/>
      <c r="CW48" s="622"/>
      <c r="CX48" s="622"/>
      <c r="CY48" s="623"/>
      <c r="CZ48" s="624" t="s">
        <v>240</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370</v>
      </c>
      <c r="CE49" s="603"/>
      <c r="CF49" s="603"/>
      <c r="CG49" s="603"/>
      <c r="CH49" s="603"/>
      <c r="CI49" s="603"/>
      <c r="CJ49" s="603"/>
      <c r="CK49" s="603"/>
      <c r="CL49" s="603"/>
      <c r="CM49" s="603"/>
      <c r="CN49" s="603"/>
      <c r="CO49" s="603"/>
      <c r="CP49" s="603"/>
      <c r="CQ49" s="604"/>
      <c r="CR49" s="605">
        <v>34225716</v>
      </c>
      <c r="CS49" s="606"/>
      <c r="CT49" s="606"/>
      <c r="CU49" s="606"/>
      <c r="CV49" s="606"/>
      <c r="CW49" s="606"/>
      <c r="CX49" s="606"/>
      <c r="CY49" s="607"/>
      <c r="CZ49" s="608">
        <v>100</v>
      </c>
      <c r="DA49" s="609"/>
      <c r="DB49" s="609"/>
      <c r="DC49" s="610"/>
      <c r="DD49" s="611">
        <v>20322649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PGjuezcnBm6cAgFC4TF5JzD6iGszHkl45uRXSu+BZWlf7jCwqQ4mj8EKAzFR9XEcyJ2MfmixwjHSppU6aqA3A==" saltValue="cTwckAHVF9t0Rk9K8+Gfb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election activeCell="BO78" sqref="BO78"/>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393</v>
      </c>
      <c r="C7" s="1048"/>
      <c r="D7" s="1048"/>
      <c r="E7" s="1048"/>
      <c r="F7" s="1048"/>
      <c r="G7" s="1048"/>
      <c r="H7" s="1048"/>
      <c r="I7" s="1048"/>
      <c r="J7" s="1048"/>
      <c r="K7" s="1048"/>
      <c r="L7" s="1048"/>
      <c r="M7" s="1048"/>
      <c r="N7" s="1048"/>
      <c r="O7" s="1048"/>
      <c r="P7" s="1049"/>
      <c r="Q7" s="1102">
        <v>35893</v>
      </c>
      <c r="R7" s="1103"/>
      <c r="S7" s="1103"/>
      <c r="T7" s="1103"/>
      <c r="U7" s="1103"/>
      <c r="V7" s="1103">
        <v>34213</v>
      </c>
      <c r="W7" s="1103"/>
      <c r="X7" s="1103"/>
      <c r="Y7" s="1103"/>
      <c r="Z7" s="1103"/>
      <c r="AA7" s="1103">
        <v>1680</v>
      </c>
      <c r="AB7" s="1103"/>
      <c r="AC7" s="1103"/>
      <c r="AD7" s="1103"/>
      <c r="AE7" s="1104"/>
      <c r="AF7" s="1105">
        <v>1033</v>
      </c>
      <c r="AG7" s="1106"/>
      <c r="AH7" s="1106"/>
      <c r="AI7" s="1106"/>
      <c r="AJ7" s="1107"/>
      <c r="AK7" s="1108">
        <v>162</v>
      </c>
      <c r="AL7" s="1109"/>
      <c r="AM7" s="1109"/>
      <c r="AN7" s="1109"/>
      <c r="AO7" s="1109"/>
      <c r="AP7" s="1109">
        <v>41217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589</v>
      </c>
      <c r="BT7" s="1100"/>
      <c r="BU7" s="1100"/>
      <c r="BV7" s="1100"/>
      <c r="BW7" s="1100"/>
      <c r="BX7" s="1100"/>
      <c r="BY7" s="1100"/>
      <c r="BZ7" s="1100"/>
      <c r="CA7" s="1100"/>
      <c r="CB7" s="1100"/>
      <c r="CC7" s="1100"/>
      <c r="CD7" s="1100"/>
      <c r="CE7" s="1100"/>
      <c r="CF7" s="1100"/>
      <c r="CG7" s="1112"/>
      <c r="CH7" s="1096">
        <v>5</v>
      </c>
      <c r="CI7" s="1097"/>
      <c r="CJ7" s="1097"/>
      <c r="CK7" s="1097"/>
      <c r="CL7" s="1098"/>
      <c r="CM7" s="1096">
        <v>11</v>
      </c>
      <c r="CN7" s="1097"/>
      <c r="CO7" s="1097"/>
      <c r="CP7" s="1097"/>
      <c r="CQ7" s="1098"/>
      <c r="CR7" s="1096">
        <v>10</v>
      </c>
      <c r="CS7" s="1097"/>
      <c r="CT7" s="1097"/>
      <c r="CU7" s="1097"/>
      <c r="CV7" s="1098"/>
      <c r="CW7" s="1096" t="s">
        <v>588</v>
      </c>
      <c r="CX7" s="1097"/>
      <c r="CY7" s="1097"/>
      <c r="CZ7" s="1097"/>
      <c r="DA7" s="1098"/>
      <c r="DB7" s="1096" t="s">
        <v>588</v>
      </c>
      <c r="DC7" s="1097"/>
      <c r="DD7" s="1097"/>
      <c r="DE7" s="1097"/>
      <c r="DF7" s="1098"/>
      <c r="DG7" s="1096" t="s">
        <v>588</v>
      </c>
      <c r="DH7" s="1097"/>
      <c r="DI7" s="1097"/>
      <c r="DJ7" s="1097"/>
      <c r="DK7" s="1098"/>
      <c r="DL7" s="1096" t="s">
        <v>588</v>
      </c>
      <c r="DM7" s="1097"/>
      <c r="DN7" s="1097"/>
      <c r="DO7" s="1097"/>
      <c r="DP7" s="1098"/>
      <c r="DQ7" s="1096" t="s">
        <v>588</v>
      </c>
      <c r="DR7" s="1097"/>
      <c r="DS7" s="1097"/>
      <c r="DT7" s="1097"/>
      <c r="DU7" s="1098"/>
      <c r="DV7" s="1099"/>
      <c r="DW7" s="1100"/>
      <c r="DX7" s="1100"/>
      <c r="DY7" s="1100"/>
      <c r="DZ7" s="1101"/>
      <c r="EA7" s="234"/>
    </row>
    <row r="8" spans="1:131" s="235" customFormat="1" ht="26.25" customHeight="1" x14ac:dyDescent="0.2">
      <c r="A8" s="238">
        <v>2</v>
      </c>
      <c r="B8" s="1030" t="s">
        <v>394</v>
      </c>
      <c r="C8" s="1031"/>
      <c r="D8" s="1031"/>
      <c r="E8" s="1031"/>
      <c r="F8" s="1031"/>
      <c r="G8" s="1031"/>
      <c r="H8" s="1031"/>
      <c r="I8" s="1031"/>
      <c r="J8" s="1031"/>
      <c r="K8" s="1031"/>
      <c r="L8" s="1031"/>
      <c r="M8" s="1031"/>
      <c r="N8" s="1031"/>
      <c r="O8" s="1031"/>
      <c r="P8" s="1032"/>
      <c r="Q8" s="1038">
        <v>13</v>
      </c>
      <c r="R8" s="1039"/>
      <c r="S8" s="1039"/>
      <c r="T8" s="1039"/>
      <c r="U8" s="1039"/>
      <c r="V8" s="1039">
        <v>13</v>
      </c>
      <c r="W8" s="1039"/>
      <c r="X8" s="1039"/>
      <c r="Y8" s="1039"/>
      <c r="Z8" s="1039"/>
      <c r="AA8" s="1039">
        <v>0</v>
      </c>
      <c r="AB8" s="1039"/>
      <c r="AC8" s="1039"/>
      <c r="AD8" s="1039"/>
      <c r="AE8" s="1040"/>
      <c r="AF8" s="1035">
        <v>0</v>
      </c>
      <c r="AG8" s="1036"/>
      <c r="AH8" s="1036"/>
      <c r="AI8" s="1036"/>
      <c r="AJ8" s="1037"/>
      <c r="AK8" s="1080" t="s">
        <v>588</v>
      </c>
      <c r="AL8" s="1081"/>
      <c r="AM8" s="1081"/>
      <c r="AN8" s="1081"/>
      <c r="AO8" s="1081"/>
      <c r="AP8" s="1081" t="s">
        <v>588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590</v>
      </c>
      <c r="BT8" s="993"/>
      <c r="BU8" s="993"/>
      <c r="BV8" s="993"/>
      <c r="BW8" s="993"/>
      <c r="BX8" s="993"/>
      <c r="BY8" s="993"/>
      <c r="BZ8" s="993"/>
      <c r="CA8" s="993"/>
      <c r="CB8" s="993"/>
      <c r="CC8" s="993"/>
      <c r="CD8" s="993"/>
      <c r="CE8" s="993"/>
      <c r="CF8" s="993"/>
      <c r="CG8" s="1014"/>
      <c r="CH8" s="989">
        <v>15</v>
      </c>
      <c r="CI8" s="990"/>
      <c r="CJ8" s="990"/>
      <c r="CK8" s="990"/>
      <c r="CL8" s="991"/>
      <c r="CM8" s="989">
        <v>71</v>
      </c>
      <c r="CN8" s="990"/>
      <c r="CO8" s="990"/>
      <c r="CP8" s="990"/>
      <c r="CQ8" s="991"/>
      <c r="CR8" s="989">
        <v>11</v>
      </c>
      <c r="CS8" s="990"/>
      <c r="CT8" s="990"/>
      <c r="CU8" s="990"/>
      <c r="CV8" s="991"/>
      <c r="CW8" s="989" t="s">
        <v>588</v>
      </c>
      <c r="CX8" s="990"/>
      <c r="CY8" s="990"/>
      <c r="CZ8" s="990"/>
      <c r="DA8" s="991"/>
      <c r="DB8" s="989" t="s">
        <v>588</v>
      </c>
      <c r="DC8" s="990"/>
      <c r="DD8" s="990"/>
      <c r="DE8" s="990"/>
      <c r="DF8" s="991"/>
      <c r="DG8" s="989" t="s">
        <v>588</v>
      </c>
      <c r="DH8" s="990"/>
      <c r="DI8" s="990"/>
      <c r="DJ8" s="990"/>
      <c r="DK8" s="991"/>
      <c r="DL8" s="989" t="s">
        <v>588</v>
      </c>
      <c r="DM8" s="990"/>
      <c r="DN8" s="990"/>
      <c r="DO8" s="990"/>
      <c r="DP8" s="991"/>
      <c r="DQ8" s="989" t="s">
        <v>588</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591</v>
      </c>
      <c r="BT9" s="993"/>
      <c r="BU9" s="993"/>
      <c r="BV9" s="993"/>
      <c r="BW9" s="993"/>
      <c r="BX9" s="993"/>
      <c r="BY9" s="993"/>
      <c r="BZ9" s="993"/>
      <c r="CA9" s="993"/>
      <c r="CB9" s="993"/>
      <c r="CC9" s="993"/>
      <c r="CD9" s="993"/>
      <c r="CE9" s="993"/>
      <c r="CF9" s="993"/>
      <c r="CG9" s="1014"/>
      <c r="CH9" s="989">
        <v>0</v>
      </c>
      <c r="CI9" s="990"/>
      <c r="CJ9" s="990"/>
      <c r="CK9" s="990"/>
      <c r="CL9" s="991"/>
      <c r="CM9" s="989">
        <v>6</v>
      </c>
      <c r="CN9" s="990"/>
      <c r="CO9" s="990"/>
      <c r="CP9" s="990"/>
      <c r="CQ9" s="991"/>
      <c r="CR9" s="989">
        <v>5</v>
      </c>
      <c r="CS9" s="990"/>
      <c r="CT9" s="990"/>
      <c r="CU9" s="990"/>
      <c r="CV9" s="991"/>
      <c r="CW9" s="989" t="s">
        <v>588</v>
      </c>
      <c r="CX9" s="990"/>
      <c r="CY9" s="990"/>
      <c r="CZ9" s="990"/>
      <c r="DA9" s="991"/>
      <c r="DB9" s="989" t="s">
        <v>588</v>
      </c>
      <c r="DC9" s="990"/>
      <c r="DD9" s="990"/>
      <c r="DE9" s="990"/>
      <c r="DF9" s="991"/>
      <c r="DG9" s="989" t="s">
        <v>588</v>
      </c>
      <c r="DH9" s="990"/>
      <c r="DI9" s="990"/>
      <c r="DJ9" s="990"/>
      <c r="DK9" s="991"/>
      <c r="DL9" s="989" t="s">
        <v>588</v>
      </c>
      <c r="DM9" s="990"/>
      <c r="DN9" s="990"/>
      <c r="DO9" s="990"/>
      <c r="DP9" s="991"/>
      <c r="DQ9" s="989" t="s">
        <v>588</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35906</v>
      </c>
      <c r="R23" s="1061"/>
      <c r="S23" s="1061"/>
      <c r="T23" s="1061"/>
      <c r="U23" s="1061"/>
      <c r="V23" s="1061">
        <v>34226</v>
      </c>
      <c r="W23" s="1061"/>
      <c r="X23" s="1061"/>
      <c r="Y23" s="1061"/>
      <c r="Z23" s="1061"/>
      <c r="AA23" s="1061">
        <v>1680</v>
      </c>
      <c r="AB23" s="1061"/>
      <c r="AC23" s="1061"/>
      <c r="AD23" s="1061"/>
      <c r="AE23" s="1068"/>
      <c r="AF23" s="1069">
        <v>1033</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376</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7783</v>
      </c>
      <c r="R28" s="1051"/>
      <c r="S28" s="1051"/>
      <c r="T28" s="1051"/>
      <c r="U28" s="1051"/>
      <c r="V28" s="1051">
        <v>7888</v>
      </c>
      <c r="W28" s="1051"/>
      <c r="X28" s="1051"/>
      <c r="Y28" s="1051"/>
      <c r="Z28" s="1051"/>
      <c r="AA28" s="1051">
        <v>-105</v>
      </c>
      <c r="AB28" s="1051"/>
      <c r="AC28" s="1051"/>
      <c r="AD28" s="1051"/>
      <c r="AE28" s="1052"/>
      <c r="AF28" s="1053">
        <v>-105</v>
      </c>
      <c r="AG28" s="1051"/>
      <c r="AH28" s="1051"/>
      <c r="AI28" s="1051"/>
      <c r="AJ28" s="1054"/>
      <c r="AK28" s="1042">
        <v>651</v>
      </c>
      <c r="AL28" s="1043"/>
      <c r="AM28" s="1043"/>
      <c r="AN28" s="1043"/>
      <c r="AO28" s="1043"/>
      <c r="AP28" s="1043" t="s">
        <v>588</v>
      </c>
      <c r="AQ28" s="1043"/>
      <c r="AR28" s="1043"/>
      <c r="AS28" s="1043"/>
      <c r="AT28" s="1043"/>
      <c r="AU28" s="1043" t="s">
        <v>588</v>
      </c>
      <c r="AV28" s="1043"/>
      <c r="AW28" s="1043"/>
      <c r="AX28" s="1043"/>
      <c r="AY28" s="1043"/>
      <c r="AZ28" s="1044" t="s">
        <v>588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7242</v>
      </c>
      <c r="R29" s="1039"/>
      <c r="S29" s="1039"/>
      <c r="T29" s="1039"/>
      <c r="U29" s="1039"/>
      <c r="V29" s="1039">
        <v>6699</v>
      </c>
      <c r="W29" s="1039"/>
      <c r="X29" s="1039"/>
      <c r="Y29" s="1039"/>
      <c r="Z29" s="1039"/>
      <c r="AA29" s="1039">
        <v>543</v>
      </c>
      <c r="AB29" s="1039"/>
      <c r="AC29" s="1039"/>
      <c r="AD29" s="1039"/>
      <c r="AE29" s="1040"/>
      <c r="AF29" s="1035">
        <v>543</v>
      </c>
      <c r="AG29" s="1036"/>
      <c r="AH29" s="1036"/>
      <c r="AI29" s="1036"/>
      <c r="AJ29" s="1037"/>
      <c r="AK29" s="980">
        <v>1090</v>
      </c>
      <c r="AL29" s="971"/>
      <c r="AM29" s="971"/>
      <c r="AN29" s="971"/>
      <c r="AO29" s="971"/>
      <c r="AP29" s="971" t="s">
        <v>588</v>
      </c>
      <c r="AQ29" s="971"/>
      <c r="AR29" s="971"/>
      <c r="AS29" s="971"/>
      <c r="AT29" s="971"/>
      <c r="AU29" s="971" t="s">
        <v>588</v>
      </c>
      <c r="AV29" s="971"/>
      <c r="AW29" s="971"/>
      <c r="AX29" s="971"/>
      <c r="AY29" s="971"/>
      <c r="AZ29" s="1041" t="s">
        <v>588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975</v>
      </c>
      <c r="R30" s="1039"/>
      <c r="S30" s="1039"/>
      <c r="T30" s="1039"/>
      <c r="U30" s="1039"/>
      <c r="V30" s="1039">
        <v>967</v>
      </c>
      <c r="W30" s="1039"/>
      <c r="X30" s="1039"/>
      <c r="Y30" s="1039"/>
      <c r="Z30" s="1039"/>
      <c r="AA30" s="1039">
        <v>8</v>
      </c>
      <c r="AB30" s="1039"/>
      <c r="AC30" s="1039"/>
      <c r="AD30" s="1039"/>
      <c r="AE30" s="1040"/>
      <c r="AF30" s="1035">
        <v>8</v>
      </c>
      <c r="AG30" s="1036"/>
      <c r="AH30" s="1036"/>
      <c r="AI30" s="1036"/>
      <c r="AJ30" s="1037"/>
      <c r="AK30" s="980">
        <v>294</v>
      </c>
      <c r="AL30" s="971"/>
      <c r="AM30" s="971"/>
      <c r="AN30" s="971"/>
      <c r="AO30" s="971"/>
      <c r="AP30" s="971" t="s">
        <v>588</v>
      </c>
      <c r="AQ30" s="971"/>
      <c r="AR30" s="971"/>
      <c r="AS30" s="971"/>
      <c r="AT30" s="971"/>
      <c r="AU30" s="971" t="s">
        <v>588</v>
      </c>
      <c r="AV30" s="971"/>
      <c r="AW30" s="971"/>
      <c r="AX30" s="971"/>
      <c r="AY30" s="971"/>
      <c r="AZ30" s="1041" t="s">
        <v>588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1117</v>
      </c>
      <c r="R31" s="1039"/>
      <c r="S31" s="1039"/>
      <c r="T31" s="1039"/>
      <c r="U31" s="1039"/>
      <c r="V31" s="1039">
        <v>1201</v>
      </c>
      <c r="W31" s="1039"/>
      <c r="X31" s="1039"/>
      <c r="Y31" s="1039"/>
      <c r="Z31" s="1039"/>
      <c r="AA31" s="1039">
        <v>-84</v>
      </c>
      <c r="AB31" s="1039"/>
      <c r="AC31" s="1039"/>
      <c r="AD31" s="1039"/>
      <c r="AE31" s="1040"/>
      <c r="AF31" s="1035">
        <v>377</v>
      </c>
      <c r="AG31" s="1036"/>
      <c r="AH31" s="1036"/>
      <c r="AI31" s="1036"/>
      <c r="AJ31" s="1037"/>
      <c r="AK31" s="980">
        <v>138</v>
      </c>
      <c r="AL31" s="971"/>
      <c r="AM31" s="971"/>
      <c r="AN31" s="971"/>
      <c r="AO31" s="971"/>
      <c r="AP31" s="971">
        <v>3025</v>
      </c>
      <c r="AQ31" s="971"/>
      <c r="AR31" s="971"/>
      <c r="AS31" s="971"/>
      <c r="AT31" s="971"/>
      <c r="AU31" s="971">
        <v>1546</v>
      </c>
      <c r="AV31" s="971"/>
      <c r="AW31" s="971"/>
      <c r="AX31" s="971"/>
      <c r="AY31" s="971"/>
      <c r="AZ31" s="1041" t="s">
        <v>588</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414</v>
      </c>
      <c r="C32" s="1031"/>
      <c r="D32" s="1031"/>
      <c r="E32" s="1031"/>
      <c r="F32" s="1031"/>
      <c r="G32" s="1031"/>
      <c r="H32" s="1031"/>
      <c r="I32" s="1031"/>
      <c r="J32" s="1031"/>
      <c r="K32" s="1031"/>
      <c r="L32" s="1031"/>
      <c r="M32" s="1031"/>
      <c r="N32" s="1031"/>
      <c r="O32" s="1031"/>
      <c r="P32" s="1032"/>
      <c r="Q32" s="1038">
        <v>510</v>
      </c>
      <c r="R32" s="1039"/>
      <c r="S32" s="1039"/>
      <c r="T32" s="1039"/>
      <c r="U32" s="1039"/>
      <c r="V32" s="1039">
        <v>382</v>
      </c>
      <c r="W32" s="1039"/>
      <c r="X32" s="1039"/>
      <c r="Y32" s="1039"/>
      <c r="Z32" s="1039"/>
      <c r="AA32" s="1039">
        <v>128</v>
      </c>
      <c r="AB32" s="1039"/>
      <c r="AC32" s="1039"/>
      <c r="AD32" s="1039"/>
      <c r="AE32" s="1040"/>
      <c r="AF32" s="1035">
        <v>360</v>
      </c>
      <c r="AG32" s="1036"/>
      <c r="AH32" s="1036"/>
      <c r="AI32" s="1036"/>
      <c r="AJ32" s="1037"/>
      <c r="AK32" s="980">
        <v>77</v>
      </c>
      <c r="AL32" s="971"/>
      <c r="AM32" s="971"/>
      <c r="AN32" s="971"/>
      <c r="AO32" s="971"/>
      <c r="AP32" s="971">
        <v>40</v>
      </c>
      <c r="AQ32" s="971"/>
      <c r="AR32" s="971"/>
      <c r="AS32" s="971"/>
      <c r="AT32" s="971"/>
      <c r="AU32" s="971">
        <v>24</v>
      </c>
      <c r="AV32" s="971"/>
      <c r="AW32" s="971"/>
      <c r="AX32" s="971"/>
      <c r="AY32" s="971"/>
      <c r="AZ32" s="1041" t="s">
        <v>588</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416</v>
      </c>
      <c r="C33" s="1031"/>
      <c r="D33" s="1031"/>
      <c r="E33" s="1031"/>
      <c r="F33" s="1031"/>
      <c r="G33" s="1031"/>
      <c r="H33" s="1031"/>
      <c r="I33" s="1031"/>
      <c r="J33" s="1031"/>
      <c r="K33" s="1031"/>
      <c r="L33" s="1031"/>
      <c r="M33" s="1031"/>
      <c r="N33" s="1031"/>
      <c r="O33" s="1031"/>
      <c r="P33" s="1032"/>
      <c r="Q33" s="1038">
        <v>1214</v>
      </c>
      <c r="R33" s="1039"/>
      <c r="S33" s="1039"/>
      <c r="T33" s="1039"/>
      <c r="U33" s="1039"/>
      <c r="V33" s="1039">
        <v>1302</v>
      </c>
      <c r="W33" s="1039"/>
      <c r="X33" s="1039"/>
      <c r="Y33" s="1039"/>
      <c r="Z33" s="1039"/>
      <c r="AA33" s="1039">
        <v>-88</v>
      </c>
      <c r="AB33" s="1039"/>
      <c r="AC33" s="1039"/>
      <c r="AD33" s="1039"/>
      <c r="AE33" s="1040"/>
      <c r="AF33" s="1035">
        <v>328</v>
      </c>
      <c r="AG33" s="1036"/>
      <c r="AH33" s="1036"/>
      <c r="AI33" s="1036"/>
      <c r="AJ33" s="1037"/>
      <c r="AK33" s="980">
        <v>649</v>
      </c>
      <c r="AL33" s="971"/>
      <c r="AM33" s="971"/>
      <c r="AN33" s="971"/>
      <c r="AO33" s="971"/>
      <c r="AP33" s="971">
        <v>7497</v>
      </c>
      <c r="AQ33" s="971"/>
      <c r="AR33" s="971"/>
      <c r="AS33" s="971"/>
      <c r="AT33" s="971"/>
      <c r="AU33" s="971">
        <v>5780</v>
      </c>
      <c r="AV33" s="971"/>
      <c r="AW33" s="971"/>
      <c r="AX33" s="971"/>
      <c r="AY33" s="971"/>
      <c r="AZ33" s="1041" t="s">
        <v>588</v>
      </c>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1510</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398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421</v>
      </c>
      <c r="B66" s="996"/>
      <c r="C66" s="996"/>
      <c r="D66" s="996"/>
      <c r="E66" s="996"/>
      <c r="F66" s="996"/>
      <c r="G66" s="996"/>
      <c r="H66" s="996"/>
      <c r="I66" s="996"/>
      <c r="J66" s="996"/>
      <c r="K66" s="996"/>
      <c r="L66" s="996"/>
      <c r="M66" s="996"/>
      <c r="N66" s="996"/>
      <c r="O66" s="996"/>
      <c r="P66" s="997"/>
      <c r="Q66" s="1001" t="s">
        <v>401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592</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v>0</v>
      </c>
      <c r="AQ68" s="982"/>
      <c r="AR68" s="982"/>
      <c r="AS68" s="982"/>
      <c r="AT68" s="982"/>
      <c r="AU68" s="982" t="s">
        <v>588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593</v>
      </c>
      <c r="C69" s="975"/>
      <c r="D69" s="975"/>
      <c r="E69" s="975"/>
      <c r="F69" s="975"/>
      <c r="G69" s="975"/>
      <c r="H69" s="975"/>
      <c r="I69" s="975"/>
      <c r="J69" s="975"/>
      <c r="K69" s="975"/>
      <c r="L69" s="975"/>
      <c r="M69" s="975"/>
      <c r="N69" s="975"/>
      <c r="O69" s="975"/>
      <c r="P69" s="976"/>
      <c r="Q69" s="977">
        <v>1308</v>
      </c>
      <c r="R69" s="971"/>
      <c r="S69" s="971"/>
      <c r="T69" s="971"/>
      <c r="U69" s="971"/>
      <c r="V69" s="971">
        <v>1001</v>
      </c>
      <c r="W69" s="971"/>
      <c r="X69" s="971"/>
      <c r="Y69" s="971"/>
      <c r="Z69" s="971"/>
      <c r="AA69" s="971">
        <v>307</v>
      </c>
      <c r="AB69" s="971"/>
      <c r="AC69" s="971"/>
      <c r="AD69" s="971"/>
      <c r="AE69" s="971"/>
      <c r="AF69" s="971">
        <v>307</v>
      </c>
      <c r="AG69" s="971"/>
      <c r="AH69" s="971"/>
      <c r="AI69" s="971"/>
      <c r="AJ69" s="971"/>
      <c r="AK69" s="971">
        <v>0</v>
      </c>
      <c r="AL69" s="971"/>
      <c r="AM69" s="971"/>
      <c r="AN69" s="971"/>
      <c r="AO69" s="971"/>
      <c r="AP69" s="971">
        <v>1943</v>
      </c>
      <c r="AQ69" s="971"/>
      <c r="AR69" s="971"/>
      <c r="AS69" s="971"/>
      <c r="AT69" s="971"/>
      <c r="AU69" s="971" t="s">
        <v>588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594</v>
      </c>
      <c r="C70" s="975"/>
      <c r="D70" s="975"/>
      <c r="E70" s="975"/>
      <c r="F70" s="975"/>
      <c r="G70" s="975"/>
      <c r="H70" s="975"/>
      <c r="I70" s="975"/>
      <c r="J70" s="975"/>
      <c r="K70" s="975"/>
      <c r="L70" s="975"/>
      <c r="M70" s="975"/>
      <c r="N70" s="975"/>
      <c r="O70" s="975"/>
      <c r="P70" s="976"/>
      <c r="Q70" s="977">
        <v>8582</v>
      </c>
      <c r="R70" s="971"/>
      <c r="S70" s="971"/>
      <c r="T70" s="971"/>
      <c r="U70" s="971"/>
      <c r="V70" s="971">
        <v>8030</v>
      </c>
      <c r="W70" s="971"/>
      <c r="X70" s="971"/>
      <c r="Y70" s="971"/>
      <c r="Z70" s="971"/>
      <c r="AA70" s="971">
        <v>552</v>
      </c>
      <c r="AB70" s="971"/>
      <c r="AC70" s="971"/>
      <c r="AD70" s="971"/>
      <c r="AE70" s="971"/>
      <c r="AF70" s="971">
        <v>125</v>
      </c>
      <c r="AG70" s="971"/>
      <c r="AH70" s="971"/>
      <c r="AI70" s="971"/>
      <c r="AJ70" s="971"/>
      <c r="AK70" s="971">
        <v>97</v>
      </c>
      <c r="AL70" s="971"/>
      <c r="AM70" s="971"/>
      <c r="AN70" s="971"/>
      <c r="AO70" s="971"/>
      <c r="AP70" s="971">
        <v>8544</v>
      </c>
      <c r="AQ70" s="971"/>
      <c r="AR70" s="971"/>
      <c r="AS70" s="971"/>
      <c r="AT70" s="971"/>
      <c r="AU70" s="971">
        <v>3970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595</v>
      </c>
      <c r="C71" s="975"/>
      <c r="D71" s="975"/>
      <c r="E71" s="975"/>
      <c r="F71" s="975"/>
      <c r="G71" s="975"/>
      <c r="H71" s="975"/>
      <c r="I71" s="975"/>
      <c r="J71" s="975"/>
      <c r="K71" s="975"/>
      <c r="L71" s="975"/>
      <c r="M71" s="975"/>
      <c r="N71" s="975"/>
      <c r="O71" s="975"/>
      <c r="P71" s="976"/>
      <c r="Q71" s="977">
        <v>6</v>
      </c>
      <c r="R71" s="971"/>
      <c r="S71" s="971"/>
      <c r="T71" s="971"/>
      <c r="U71" s="971"/>
      <c r="V71" s="971">
        <v>5</v>
      </c>
      <c r="W71" s="971"/>
      <c r="X71" s="971"/>
      <c r="Y71" s="971"/>
      <c r="Z71" s="971"/>
      <c r="AA71" s="971">
        <v>1</v>
      </c>
      <c r="AB71" s="971"/>
      <c r="AC71" s="971"/>
      <c r="AD71" s="971"/>
      <c r="AE71" s="971"/>
      <c r="AF71" s="971">
        <v>1</v>
      </c>
      <c r="AG71" s="971"/>
      <c r="AH71" s="971"/>
      <c r="AI71" s="971"/>
      <c r="AJ71" s="971"/>
      <c r="AK71" s="971" t="s">
        <v>588</v>
      </c>
      <c r="AL71" s="971"/>
      <c r="AM71" s="971"/>
      <c r="AN71" s="971"/>
      <c r="AO71" s="971"/>
      <c r="AP71" s="971" t="s">
        <v>588</v>
      </c>
      <c r="AQ71" s="971"/>
      <c r="AR71" s="971"/>
      <c r="AS71" s="971"/>
      <c r="AT71" s="971"/>
      <c r="AU71" s="971" t="s">
        <v>588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596</v>
      </c>
      <c r="C72" s="975"/>
      <c r="D72" s="975"/>
      <c r="E72" s="975"/>
      <c r="F72" s="975"/>
      <c r="G72" s="975"/>
      <c r="H72" s="975"/>
      <c r="I72" s="975"/>
      <c r="J72" s="975"/>
      <c r="K72" s="975"/>
      <c r="L72" s="975"/>
      <c r="M72" s="975"/>
      <c r="N72" s="975"/>
      <c r="O72" s="975"/>
      <c r="P72" s="976"/>
      <c r="Q72" s="977">
        <v>254</v>
      </c>
      <c r="R72" s="971"/>
      <c r="S72" s="971"/>
      <c r="T72" s="971"/>
      <c r="U72" s="971"/>
      <c r="V72" s="971">
        <v>245</v>
      </c>
      <c r="W72" s="971"/>
      <c r="X72" s="971"/>
      <c r="Y72" s="971"/>
      <c r="Z72" s="971"/>
      <c r="AA72" s="971">
        <v>9</v>
      </c>
      <c r="AB72" s="971"/>
      <c r="AC72" s="971"/>
      <c r="AD72" s="971"/>
      <c r="AE72" s="971"/>
      <c r="AF72" s="971">
        <v>9</v>
      </c>
      <c r="AG72" s="971"/>
      <c r="AH72" s="971"/>
      <c r="AI72" s="971"/>
      <c r="AJ72" s="971"/>
      <c r="AK72" s="971" t="s">
        <v>588</v>
      </c>
      <c r="AL72" s="971"/>
      <c r="AM72" s="971"/>
      <c r="AN72" s="971"/>
      <c r="AO72" s="971"/>
      <c r="AP72" s="971" t="s">
        <v>588</v>
      </c>
      <c r="AQ72" s="971"/>
      <c r="AR72" s="971"/>
      <c r="AS72" s="971"/>
      <c r="AT72" s="971"/>
      <c r="AU72" s="971" t="s">
        <v>588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597</v>
      </c>
      <c r="C73" s="975"/>
      <c r="D73" s="975"/>
      <c r="E73" s="975"/>
      <c r="F73" s="975"/>
      <c r="G73" s="975"/>
      <c r="H73" s="975"/>
      <c r="I73" s="975"/>
      <c r="J73" s="975"/>
      <c r="K73" s="975"/>
      <c r="L73" s="975"/>
      <c r="M73" s="975"/>
      <c r="N73" s="975"/>
      <c r="O73" s="975"/>
      <c r="P73" s="976"/>
      <c r="Q73" s="977">
        <v>305293</v>
      </c>
      <c r="R73" s="971"/>
      <c r="S73" s="971"/>
      <c r="T73" s="971"/>
      <c r="U73" s="971"/>
      <c r="V73" s="971">
        <v>294817</v>
      </c>
      <c r="W73" s="971"/>
      <c r="X73" s="971"/>
      <c r="Y73" s="971"/>
      <c r="Z73" s="971"/>
      <c r="AA73" s="971">
        <v>10476</v>
      </c>
      <c r="AB73" s="971"/>
      <c r="AC73" s="971"/>
      <c r="AD73" s="971"/>
      <c r="AE73" s="971"/>
      <c r="AF73" s="971">
        <v>6371</v>
      </c>
      <c r="AG73" s="971"/>
      <c r="AH73" s="971"/>
      <c r="AI73" s="971"/>
      <c r="AJ73" s="971"/>
      <c r="AK73" s="971" t="s">
        <v>588</v>
      </c>
      <c r="AL73" s="971"/>
      <c r="AM73" s="971"/>
      <c r="AN73" s="971"/>
      <c r="AO73" s="971"/>
      <c r="AP73" s="971" t="s">
        <v>588</v>
      </c>
      <c r="AQ73" s="971"/>
      <c r="AR73" s="971"/>
      <c r="AS73" s="971"/>
      <c r="AT73" s="971"/>
      <c r="AU73" s="971" t="s">
        <v>588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313</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313</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313</v>
      </c>
      <c r="DR109" s="896"/>
      <c r="DS109" s="896"/>
      <c r="DT109" s="896"/>
      <c r="DU109" s="897"/>
      <c r="DV109" s="898" t="s">
        <v>439</v>
      </c>
      <c r="DW109" s="896"/>
      <c r="DX109" s="896"/>
      <c r="DY109" s="896"/>
      <c r="DZ109" s="929"/>
    </row>
    <row r="110" spans="1:131" s="230" customFormat="1" ht="26.25" customHeight="1" x14ac:dyDescent="0.2">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3976508</v>
      </c>
      <c r="AB110" s="889"/>
      <c r="AC110" s="889"/>
      <c r="AD110" s="889"/>
      <c r="AE110" s="890"/>
      <c r="AF110" s="891">
        <v>4223347</v>
      </c>
      <c r="AG110" s="889"/>
      <c r="AH110" s="889"/>
      <c r="AI110" s="889"/>
      <c r="AJ110" s="890"/>
      <c r="AK110" s="891">
        <v>4494282</v>
      </c>
      <c r="AL110" s="889"/>
      <c r="AM110" s="889"/>
      <c r="AN110" s="889"/>
      <c r="AO110" s="890"/>
      <c r="AP110" s="892">
        <v>31.2</v>
      </c>
      <c r="AQ110" s="893"/>
      <c r="AR110" s="893"/>
      <c r="AS110" s="893"/>
      <c r="AT110" s="894"/>
      <c r="AU110" s="930" t="s">
        <v>74</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41988914</v>
      </c>
      <c r="BR110" s="842"/>
      <c r="BS110" s="842"/>
      <c r="BT110" s="842"/>
      <c r="BU110" s="842"/>
      <c r="BV110" s="842">
        <v>42782318</v>
      </c>
      <c r="BW110" s="842"/>
      <c r="BX110" s="842"/>
      <c r="BY110" s="842"/>
      <c r="BZ110" s="842"/>
      <c r="CA110" s="842">
        <v>41216887</v>
      </c>
      <c r="CB110" s="842"/>
      <c r="CC110" s="842"/>
      <c r="CD110" s="842"/>
      <c r="CE110" s="842"/>
      <c r="CF110" s="866">
        <v>286.39999999999998</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65448</v>
      </c>
      <c r="DH110" s="842"/>
      <c r="DI110" s="842"/>
      <c r="DJ110" s="842"/>
      <c r="DK110" s="842"/>
      <c r="DL110" s="842">
        <v>64800</v>
      </c>
      <c r="DM110" s="842"/>
      <c r="DN110" s="842"/>
      <c r="DO110" s="842"/>
      <c r="DP110" s="842"/>
      <c r="DQ110" s="842">
        <v>54000</v>
      </c>
      <c r="DR110" s="842"/>
      <c r="DS110" s="842"/>
      <c r="DT110" s="842"/>
      <c r="DU110" s="842"/>
      <c r="DV110" s="843">
        <v>0.4</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446</v>
      </c>
      <c r="AG111" s="919"/>
      <c r="AH111" s="919"/>
      <c r="AI111" s="919"/>
      <c r="AJ111" s="920"/>
      <c r="AK111" s="921" t="s">
        <v>447</v>
      </c>
      <c r="AL111" s="919"/>
      <c r="AM111" s="919"/>
      <c r="AN111" s="919"/>
      <c r="AO111" s="920"/>
      <c r="AP111" s="922" t="s">
        <v>446</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65448</v>
      </c>
      <c r="BR111" s="817"/>
      <c r="BS111" s="817"/>
      <c r="BT111" s="817"/>
      <c r="BU111" s="817"/>
      <c r="BV111" s="817">
        <v>64800</v>
      </c>
      <c r="BW111" s="817"/>
      <c r="BX111" s="817"/>
      <c r="BY111" s="817"/>
      <c r="BZ111" s="817"/>
      <c r="CA111" s="817">
        <v>54000</v>
      </c>
      <c r="CB111" s="817"/>
      <c r="CC111" s="817"/>
      <c r="CD111" s="817"/>
      <c r="CE111" s="817"/>
      <c r="CF111" s="875">
        <v>0.4</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447</v>
      </c>
      <c r="DM111" s="817"/>
      <c r="DN111" s="817"/>
      <c r="DO111" s="817"/>
      <c r="DP111" s="817"/>
      <c r="DQ111" s="817" t="s">
        <v>447</v>
      </c>
      <c r="DR111" s="817"/>
      <c r="DS111" s="817"/>
      <c r="DT111" s="817"/>
      <c r="DU111" s="817"/>
      <c r="DV111" s="794" t="s">
        <v>447</v>
      </c>
      <c r="DW111" s="794"/>
      <c r="DX111" s="794"/>
      <c r="DY111" s="794"/>
      <c r="DZ111" s="795"/>
    </row>
    <row r="112" spans="1:131" s="230"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452</v>
      </c>
      <c r="AB112" s="780"/>
      <c r="AC112" s="780"/>
      <c r="AD112" s="780"/>
      <c r="AE112" s="781"/>
      <c r="AF112" s="782" t="s">
        <v>446</v>
      </c>
      <c r="AG112" s="780"/>
      <c r="AH112" s="780"/>
      <c r="AI112" s="780"/>
      <c r="AJ112" s="781"/>
      <c r="AK112" s="782" t="s">
        <v>452</v>
      </c>
      <c r="AL112" s="780"/>
      <c r="AM112" s="780"/>
      <c r="AN112" s="780"/>
      <c r="AO112" s="781"/>
      <c r="AP112" s="824" t="s">
        <v>452</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7097090</v>
      </c>
      <c r="BR112" s="817"/>
      <c r="BS112" s="817"/>
      <c r="BT112" s="817"/>
      <c r="BU112" s="817"/>
      <c r="BV112" s="817">
        <v>8458387</v>
      </c>
      <c r="BW112" s="817"/>
      <c r="BX112" s="817"/>
      <c r="BY112" s="817"/>
      <c r="BZ112" s="817"/>
      <c r="CA112" s="817">
        <v>7349472</v>
      </c>
      <c r="CB112" s="817"/>
      <c r="CC112" s="817"/>
      <c r="CD112" s="817"/>
      <c r="CE112" s="817"/>
      <c r="CF112" s="875">
        <v>51.1</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446</v>
      </c>
      <c r="DH112" s="817"/>
      <c r="DI112" s="817"/>
      <c r="DJ112" s="817"/>
      <c r="DK112" s="817"/>
      <c r="DL112" s="817" t="s">
        <v>447</v>
      </c>
      <c r="DM112" s="817"/>
      <c r="DN112" s="817"/>
      <c r="DO112" s="817"/>
      <c r="DP112" s="817"/>
      <c r="DQ112" s="817" t="s">
        <v>452</v>
      </c>
      <c r="DR112" s="817"/>
      <c r="DS112" s="817"/>
      <c r="DT112" s="817"/>
      <c r="DU112" s="817"/>
      <c r="DV112" s="794" t="s">
        <v>446</v>
      </c>
      <c r="DW112" s="794"/>
      <c r="DX112" s="794"/>
      <c r="DY112" s="794"/>
      <c r="DZ112" s="795"/>
    </row>
    <row r="113" spans="1:130" s="230" customFormat="1" ht="26.25" customHeight="1" x14ac:dyDescent="0.2">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949386</v>
      </c>
      <c r="AB113" s="919"/>
      <c r="AC113" s="919"/>
      <c r="AD113" s="919"/>
      <c r="AE113" s="920"/>
      <c r="AF113" s="921">
        <v>839122</v>
      </c>
      <c r="AG113" s="919"/>
      <c r="AH113" s="919"/>
      <c r="AI113" s="919"/>
      <c r="AJ113" s="920"/>
      <c r="AK113" s="921">
        <v>645928</v>
      </c>
      <c r="AL113" s="919"/>
      <c r="AM113" s="919"/>
      <c r="AN113" s="919"/>
      <c r="AO113" s="920"/>
      <c r="AP113" s="922">
        <v>4.5</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731717</v>
      </c>
      <c r="BR113" s="817"/>
      <c r="BS113" s="817"/>
      <c r="BT113" s="817"/>
      <c r="BU113" s="817"/>
      <c r="BV113" s="817">
        <v>1745666</v>
      </c>
      <c r="BW113" s="817"/>
      <c r="BX113" s="817"/>
      <c r="BY113" s="817"/>
      <c r="BZ113" s="817"/>
      <c r="CA113" s="817">
        <v>3969510</v>
      </c>
      <c r="CB113" s="817"/>
      <c r="CC113" s="817"/>
      <c r="CD113" s="817"/>
      <c r="CE113" s="817"/>
      <c r="CF113" s="875">
        <v>27.6</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447</v>
      </c>
      <c r="DM113" s="780"/>
      <c r="DN113" s="780"/>
      <c r="DO113" s="780"/>
      <c r="DP113" s="781"/>
      <c r="DQ113" s="782" t="s">
        <v>447</v>
      </c>
      <c r="DR113" s="780"/>
      <c r="DS113" s="780"/>
      <c r="DT113" s="780"/>
      <c r="DU113" s="781"/>
      <c r="DV113" s="824" t="s">
        <v>446</v>
      </c>
      <c r="DW113" s="825"/>
      <c r="DX113" s="825"/>
      <c r="DY113" s="825"/>
      <c r="DZ113" s="826"/>
    </row>
    <row r="114" spans="1:130" s="230" customFormat="1" ht="26.25" customHeight="1" x14ac:dyDescent="0.2">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67421</v>
      </c>
      <c r="AB114" s="780"/>
      <c r="AC114" s="780"/>
      <c r="AD114" s="780"/>
      <c r="AE114" s="781"/>
      <c r="AF114" s="782">
        <v>90953</v>
      </c>
      <c r="AG114" s="780"/>
      <c r="AH114" s="780"/>
      <c r="AI114" s="780"/>
      <c r="AJ114" s="781"/>
      <c r="AK114" s="782">
        <v>183247</v>
      </c>
      <c r="AL114" s="780"/>
      <c r="AM114" s="780"/>
      <c r="AN114" s="780"/>
      <c r="AO114" s="781"/>
      <c r="AP114" s="824">
        <v>1.3</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3196278</v>
      </c>
      <c r="BR114" s="817"/>
      <c r="BS114" s="817"/>
      <c r="BT114" s="817"/>
      <c r="BU114" s="817"/>
      <c r="BV114" s="817">
        <v>2643067</v>
      </c>
      <c r="BW114" s="817"/>
      <c r="BX114" s="817"/>
      <c r="BY114" s="817"/>
      <c r="BZ114" s="817"/>
      <c r="CA114" s="817">
        <v>2765507</v>
      </c>
      <c r="CB114" s="817"/>
      <c r="CC114" s="817"/>
      <c r="CD114" s="817"/>
      <c r="CE114" s="817"/>
      <c r="CF114" s="875">
        <v>19.2</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452</v>
      </c>
      <c r="DH114" s="780"/>
      <c r="DI114" s="780"/>
      <c r="DJ114" s="780"/>
      <c r="DK114" s="781"/>
      <c r="DL114" s="782" t="s">
        <v>452</v>
      </c>
      <c r="DM114" s="780"/>
      <c r="DN114" s="780"/>
      <c r="DO114" s="780"/>
      <c r="DP114" s="781"/>
      <c r="DQ114" s="782" t="s">
        <v>452</v>
      </c>
      <c r="DR114" s="780"/>
      <c r="DS114" s="780"/>
      <c r="DT114" s="780"/>
      <c r="DU114" s="781"/>
      <c r="DV114" s="824" t="s">
        <v>447</v>
      </c>
      <c r="DW114" s="825"/>
      <c r="DX114" s="825"/>
      <c r="DY114" s="825"/>
      <c r="DZ114" s="826"/>
    </row>
    <row r="115" spans="1:130" s="230" customFormat="1" ht="26.25" customHeight="1" x14ac:dyDescent="0.2">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9768</v>
      </c>
      <c r="AB115" s="919"/>
      <c r="AC115" s="919"/>
      <c r="AD115" s="919"/>
      <c r="AE115" s="920"/>
      <c r="AF115" s="921">
        <v>55802</v>
      </c>
      <c r="AG115" s="919"/>
      <c r="AH115" s="919"/>
      <c r="AI115" s="919"/>
      <c r="AJ115" s="920"/>
      <c r="AK115" s="921">
        <v>49775</v>
      </c>
      <c r="AL115" s="919"/>
      <c r="AM115" s="919"/>
      <c r="AN115" s="919"/>
      <c r="AO115" s="920"/>
      <c r="AP115" s="922">
        <v>0.3</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446</v>
      </c>
      <c r="BR115" s="817"/>
      <c r="BS115" s="817"/>
      <c r="BT115" s="817"/>
      <c r="BU115" s="817"/>
      <c r="BV115" s="817" t="s">
        <v>452</v>
      </c>
      <c r="BW115" s="817"/>
      <c r="BX115" s="817"/>
      <c r="BY115" s="817"/>
      <c r="BZ115" s="817"/>
      <c r="CA115" s="817" t="s">
        <v>452</v>
      </c>
      <c r="CB115" s="817"/>
      <c r="CC115" s="817"/>
      <c r="CD115" s="817"/>
      <c r="CE115" s="817"/>
      <c r="CF115" s="875" t="s">
        <v>452</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447</v>
      </c>
      <c r="DH115" s="780"/>
      <c r="DI115" s="780"/>
      <c r="DJ115" s="780"/>
      <c r="DK115" s="781"/>
      <c r="DL115" s="782" t="s">
        <v>452</v>
      </c>
      <c r="DM115" s="780"/>
      <c r="DN115" s="780"/>
      <c r="DO115" s="780"/>
      <c r="DP115" s="781"/>
      <c r="DQ115" s="782" t="s">
        <v>447</v>
      </c>
      <c r="DR115" s="780"/>
      <c r="DS115" s="780"/>
      <c r="DT115" s="780"/>
      <c r="DU115" s="781"/>
      <c r="DV115" s="824" t="s">
        <v>452</v>
      </c>
      <c r="DW115" s="825"/>
      <c r="DX115" s="825"/>
      <c r="DY115" s="825"/>
      <c r="DZ115" s="826"/>
    </row>
    <row r="116" spans="1:130" s="230" customFormat="1" ht="26.25" customHeight="1" x14ac:dyDescent="0.2">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447</v>
      </c>
      <c r="AG116" s="780"/>
      <c r="AH116" s="780"/>
      <c r="AI116" s="780"/>
      <c r="AJ116" s="781"/>
      <c r="AK116" s="782" t="s">
        <v>452</v>
      </c>
      <c r="AL116" s="780"/>
      <c r="AM116" s="780"/>
      <c r="AN116" s="780"/>
      <c r="AO116" s="781"/>
      <c r="AP116" s="824" t="s">
        <v>447</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447</v>
      </c>
      <c r="BW116" s="817"/>
      <c r="BX116" s="817"/>
      <c r="BY116" s="817"/>
      <c r="BZ116" s="817"/>
      <c r="CA116" s="817" t="s">
        <v>452</v>
      </c>
      <c r="CB116" s="817"/>
      <c r="CC116" s="817"/>
      <c r="CD116" s="817"/>
      <c r="CE116" s="817"/>
      <c r="CF116" s="875" t="s">
        <v>452</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447</v>
      </c>
      <c r="DH116" s="780"/>
      <c r="DI116" s="780"/>
      <c r="DJ116" s="780"/>
      <c r="DK116" s="781"/>
      <c r="DL116" s="782" t="s">
        <v>452</v>
      </c>
      <c r="DM116" s="780"/>
      <c r="DN116" s="780"/>
      <c r="DO116" s="780"/>
      <c r="DP116" s="781"/>
      <c r="DQ116" s="782" t="s">
        <v>447</v>
      </c>
      <c r="DR116" s="780"/>
      <c r="DS116" s="780"/>
      <c r="DT116" s="780"/>
      <c r="DU116" s="781"/>
      <c r="DV116" s="824" t="s">
        <v>452</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5003083</v>
      </c>
      <c r="AB117" s="903"/>
      <c r="AC117" s="903"/>
      <c r="AD117" s="903"/>
      <c r="AE117" s="904"/>
      <c r="AF117" s="905">
        <v>5209224</v>
      </c>
      <c r="AG117" s="903"/>
      <c r="AH117" s="903"/>
      <c r="AI117" s="903"/>
      <c r="AJ117" s="904"/>
      <c r="AK117" s="905">
        <v>5373232</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452</v>
      </c>
      <c r="BR117" s="817"/>
      <c r="BS117" s="817"/>
      <c r="BT117" s="817"/>
      <c r="BU117" s="817"/>
      <c r="BV117" s="817" t="s">
        <v>452</v>
      </c>
      <c r="BW117" s="817"/>
      <c r="BX117" s="817"/>
      <c r="BY117" s="817"/>
      <c r="BZ117" s="817"/>
      <c r="CA117" s="817" t="s">
        <v>447</v>
      </c>
      <c r="CB117" s="817"/>
      <c r="CC117" s="817"/>
      <c r="CD117" s="817"/>
      <c r="CE117" s="817"/>
      <c r="CF117" s="875" t="s">
        <v>447</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446</v>
      </c>
      <c r="DH117" s="780"/>
      <c r="DI117" s="780"/>
      <c r="DJ117" s="780"/>
      <c r="DK117" s="781"/>
      <c r="DL117" s="782" t="s">
        <v>446</v>
      </c>
      <c r="DM117" s="780"/>
      <c r="DN117" s="780"/>
      <c r="DO117" s="780"/>
      <c r="DP117" s="781"/>
      <c r="DQ117" s="782" t="s">
        <v>447</v>
      </c>
      <c r="DR117" s="780"/>
      <c r="DS117" s="780"/>
      <c r="DT117" s="780"/>
      <c r="DU117" s="781"/>
      <c r="DV117" s="824" t="s">
        <v>446</v>
      </c>
      <c r="DW117" s="825"/>
      <c r="DX117" s="825"/>
      <c r="DY117" s="825"/>
      <c r="DZ117" s="826"/>
    </row>
    <row r="118" spans="1:130" s="230" customFormat="1" ht="26.25" customHeight="1" x14ac:dyDescent="0.2">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313</v>
      </c>
      <c r="AL118" s="896"/>
      <c r="AM118" s="896"/>
      <c r="AN118" s="896"/>
      <c r="AO118" s="897"/>
      <c r="AP118" s="899" t="s">
        <v>439</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446</v>
      </c>
      <c r="BR118" s="845"/>
      <c r="BS118" s="845"/>
      <c r="BT118" s="845"/>
      <c r="BU118" s="845"/>
      <c r="BV118" s="845" t="s">
        <v>446</v>
      </c>
      <c r="BW118" s="845"/>
      <c r="BX118" s="845"/>
      <c r="BY118" s="845"/>
      <c r="BZ118" s="845"/>
      <c r="CA118" s="845" t="s">
        <v>452</v>
      </c>
      <c r="CB118" s="845"/>
      <c r="CC118" s="845"/>
      <c r="CD118" s="845"/>
      <c r="CE118" s="845"/>
      <c r="CF118" s="875" t="s">
        <v>447</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452</v>
      </c>
      <c r="DM118" s="780"/>
      <c r="DN118" s="780"/>
      <c r="DO118" s="780"/>
      <c r="DP118" s="781"/>
      <c r="DQ118" s="782" t="s">
        <v>452</v>
      </c>
      <c r="DR118" s="780"/>
      <c r="DS118" s="780"/>
      <c r="DT118" s="780"/>
      <c r="DU118" s="781"/>
      <c r="DV118" s="824" t="s">
        <v>452</v>
      </c>
      <c r="DW118" s="825"/>
      <c r="DX118" s="825"/>
      <c r="DY118" s="825"/>
      <c r="DZ118" s="826"/>
    </row>
    <row r="119" spans="1:130" s="230" customFormat="1" ht="26.25" customHeight="1" x14ac:dyDescent="0.2">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9333</v>
      </c>
      <c r="AB119" s="889"/>
      <c r="AC119" s="889"/>
      <c r="AD119" s="889"/>
      <c r="AE119" s="890"/>
      <c r="AF119" s="891">
        <v>10800</v>
      </c>
      <c r="AG119" s="889"/>
      <c r="AH119" s="889"/>
      <c r="AI119" s="889"/>
      <c r="AJ119" s="890"/>
      <c r="AK119" s="891">
        <v>10800</v>
      </c>
      <c r="AL119" s="889"/>
      <c r="AM119" s="889"/>
      <c r="AN119" s="889"/>
      <c r="AO119" s="890"/>
      <c r="AP119" s="892">
        <v>0.1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472</v>
      </c>
      <c r="BP119" s="878"/>
      <c r="BQ119" s="879">
        <v>53079447</v>
      </c>
      <c r="BR119" s="845"/>
      <c r="BS119" s="845"/>
      <c r="BT119" s="845"/>
      <c r="BU119" s="845"/>
      <c r="BV119" s="845">
        <v>55694238</v>
      </c>
      <c r="BW119" s="845"/>
      <c r="BX119" s="845"/>
      <c r="BY119" s="845"/>
      <c r="BZ119" s="845"/>
      <c r="CA119" s="845">
        <v>55355376</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452</v>
      </c>
      <c r="DH119" s="764"/>
      <c r="DI119" s="764"/>
      <c r="DJ119" s="764"/>
      <c r="DK119" s="765"/>
      <c r="DL119" s="766" t="s">
        <v>446</v>
      </c>
      <c r="DM119" s="764"/>
      <c r="DN119" s="764"/>
      <c r="DO119" s="764"/>
      <c r="DP119" s="765"/>
      <c r="DQ119" s="766" t="s">
        <v>447</v>
      </c>
      <c r="DR119" s="764"/>
      <c r="DS119" s="764"/>
      <c r="DT119" s="764"/>
      <c r="DU119" s="765"/>
      <c r="DV119" s="848" t="s">
        <v>447</v>
      </c>
      <c r="DW119" s="849"/>
      <c r="DX119" s="849"/>
      <c r="DY119" s="849"/>
      <c r="DZ119" s="850"/>
    </row>
    <row r="120" spans="1:130" s="230" customFormat="1" ht="26.25" customHeight="1" x14ac:dyDescent="0.2">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447</v>
      </c>
      <c r="AB120" s="780"/>
      <c r="AC120" s="780"/>
      <c r="AD120" s="780"/>
      <c r="AE120" s="781"/>
      <c r="AF120" s="782" t="s">
        <v>452</v>
      </c>
      <c r="AG120" s="780"/>
      <c r="AH120" s="780"/>
      <c r="AI120" s="780"/>
      <c r="AJ120" s="781"/>
      <c r="AK120" s="782" t="s">
        <v>452</v>
      </c>
      <c r="AL120" s="780"/>
      <c r="AM120" s="780"/>
      <c r="AN120" s="780"/>
      <c r="AO120" s="781"/>
      <c r="AP120" s="824" t="s">
        <v>452</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12980771</v>
      </c>
      <c r="BR120" s="842"/>
      <c r="BS120" s="842"/>
      <c r="BT120" s="842"/>
      <c r="BU120" s="842"/>
      <c r="BV120" s="842">
        <v>13043844</v>
      </c>
      <c r="BW120" s="842"/>
      <c r="BX120" s="842"/>
      <c r="BY120" s="842"/>
      <c r="BZ120" s="842"/>
      <c r="CA120" s="842">
        <v>13871654</v>
      </c>
      <c r="CB120" s="842"/>
      <c r="CC120" s="842"/>
      <c r="CD120" s="842"/>
      <c r="CE120" s="842"/>
      <c r="CF120" s="866">
        <v>96.4</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5578872</v>
      </c>
      <c r="DH120" s="842"/>
      <c r="DI120" s="842"/>
      <c r="DJ120" s="842"/>
      <c r="DK120" s="842"/>
      <c r="DL120" s="842">
        <v>6928413</v>
      </c>
      <c r="DM120" s="842"/>
      <c r="DN120" s="842"/>
      <c r="DO120" s="842"/>
      <c r="DP120" s="842"/>
      <c r="DQ120" s="842">
        <v>5780001</v>
      </c>
      <c r="DR120" s="842"/>
      <c r="DS120" s="842"/>
      <c r="DT120" s="842"/>
      <c r="DU120" s="842"/>
      <c r="DV120" s="843">
        <v>40.200000000000003</v>
      </c>
      <c r="DW120" s="843"/>
      <c r="DX120" s="843"/>
      <c r="DY120" s="843"/>
      <c r="DZ120" s="844"/>
    </row>
    <row r="121" spans="1:130" s="230" customFormat="1" ht="26.25" customHeight="1" x14ac:dyDescent="0.2">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452</v>
      </c>
      <c r="AB121" s="780"/>
      <c r="AC121" s="780"/>
      <c r="AD121" s="780"/>
      <c r="AE121" s="781"/>
      <c r="AF121" s="782" t="s">
        <v>452</v>
      </c>
      <c r="AG121" s="780"/>
      <c r="AH121" s="780"/>
      <c r="AI121" s="780"/>
      <c r="AJ121" s="781"/>
      <c r="AK121" s="782" t="s">
        <v>452</v>
      </c>
      <c r="AL121" s="780"/>
      <c r="AM121" s="780"/>
      <c r="AN121" s="780"/>
      <c r="AO121" s="781"/>
      <c r="AP121" s="824" t="s">
        <v>452</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1098251</v>
      </c>
      <c r="BR121" s="817"/>
      <c r="BS121" s="817"/>
      <c r="BT121" s="817"/>
      <c r="BU121" s="817"/>
      <c r="BV121" s="817">
        <v>1276624</v>
      </c>
      <c r="BW121" s="817"/>
      <c r="BX121" s="817"/>
      <c r="BY121" s="817"/>
      <c r="BZ121" s="817"/>
      <c r="CA121" s="817">
        <v>1208221</v>
      </c>
      <c r="CB121" s="817"/>
      <c r="CC121" s="817"/>
      <c r="CD121" s="817"/>
      <c r="CE121" s="817"/>
      <c r="CF121" s="875">
        <v>8.4</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1483650</v>
      </c>
      <c r="DH121" s="817"/>
      <c r="DI121" s="817"/>
      <c r="DJ121" s="817"/>
      <c r="DK121" s="817"/>
      <c r="DL121" s="817">
        <v>1500514</v>
      </c>
      <c r="DM121" s="817"/>
      <c r="DN121" s="817"/>
      <c r="DO121" s="817"/>
      <c r="DP121" s="817"/>
      <c r="DQ121" s="817">
        <v>1545864</v>
      </c>
      <c r="DR121" s="817"/>
      <c r="DS121" s="817"/>
      <c r="DT121" s="817"/>
      <c r="DU121" s="817"/>
      <c r="DV121" s="794">
        <v>10.7</v>
      </c>
      <c r="DW121" s="794"/>
      <c r="DX121" s="794"/>
      <c r="DY121" s="794"/>
      <c r="DZ121" s="795"/>
    </row>
    <row r="122" spans="1:130" s="230" customFormat="1" ht="26.25" customHeight="1" x14ac:dyDescent="0.2">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452</v>
      </c>
      <c r="AB122" s="780"/>
      <c r="AC122" s="780"/>
      <c r="AD122" s="780"/>
      <c r="AE122" s="781"/>
      <c r="AF122" s="782" t="s">
        <v>446</v>
      </c>
      <c r="AG122" s="780"/>
      <c r="AH122" s="780"/>
      <c r="AI122" s="780"/>
      <c r="AJ122" s="781"/>
      <c r="AK122" s="782" t="s">
        <v>452</v>
      </c>
      <c r="AL122" s="780"/>
      <c r="AM122" s="780"/>
      <c r="AN122" s="780"/>
      <c r="AO122" s="781"/>
      <c r="AP122" s="824" t="s">
        <v>452</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36869719</v>
      </c>
      <c r="BR122" s="845"/>
      <c r="BS122" s="845"/>
      <c r="BT122" s="845"/>
      <c r="BU122" s="845"/>
      <c r="BV122" s="845">
        <v>37987960</v>
      </c>
      <c r="BW122" s="845"/>
      <c r="BX122" s="845"/>
      <c r="BY122" s="845"/>
      <c r="BZ122" s="845"/>
      <c r="CA122" s="845">
        <v>37002919</v>
      </c>
      <c r="CB122" s="845"/>
      <c r="CC122" s="845"/>
      <c r="CD122" s="845"/>
      <c r="CE122" s="845"/>
      <c r="CF122" s="846">
        <v>257.10000000000002</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816">
        <v>34568</v>
      </c>
      <c r="DH122" s="817"/>
      <c r="DI122" s="817"/>
      <c r="DJ122" s="817"/>
      <c r="DK122" s="817"/>
      <c r="DL122" s="817">
        <v>29460</v>
      </c>
      <c r="DM122" s="817"/>
      <c r="DN122" s="817"/>
      <c r="DO122" s="817"/>
      <c r="DP122" s="817"/>
      <c r="DQ122" s="817">
        <v>23607</v>
      </c>
      <c r="DR122" s="817"/>
      <c r="DS122" s="817"/>
      <c r="DT122" s="817"/>
      <c r="DU122" s="817"/>
      <c r="DV122" s="794">
        <v>0.2</v>
      </c>
      <c r="DW122" s="794"/>
      <c r="DX122" s="794"/>
      <c r="DY122" s="794"/>
      <c r="DZ122" s="795"/>
    </row>
    <row r="123" spans="1:130" s="230" customFormat="1" ht="26.25" customHeight="1" x14ac:dyDescent="0.2">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447</v>
      </c>
      <c r="AB123" s="780"/>
      <c r="AC123" s="780"/>
      <c r="AD123" s="780"/>
      <c r="AE123" s="781"/>
      <c r="AF123" s="782" t="s">
        <v>452</v>
      </c>
      <c r="AG123" s="780"/>
      <c r="AH123" s="780"/>
      <c r="AI123" s="780"/>
      <c r="AJ123" s="781"/>
      <c r="AK123" s="782" t="s">
        <v>452</v>
      </c>
      <c r="AL123" s="780"/>
      <c r="AM123" s="780"/>
      <c r="AN123" s="780"/>
      <c r="AO123" s="781"/>
      <c r="AP123" s="824" t="s">
        <v>452</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482</v>
      </c>
      <c r="BP123" s="878"/>
      <c r="BQ123" s="832">
        <v>50948741</v>
      </c>
      <c r="BR123" s="833"/>
      <c r="BS123" s="833"/>
      <c r="BT123" s="833"/>
      <c r="BU123" s="833"/>
      <c r="BV123" s="833">
        <v>52308428</v>
      </c>
      <c r="BW123" s="833"/>
      <c r="BX123" s="833"/>
      <c r="BY123" s="833"/>
      <c r="BZ123" s="833"/>
      <c r="CA123" s="833">
        <v>52082794</v>
      </c>
      <c r="CB123" s="833"/>
      <c r="CC123" s="833"/>
      <c r="CD123" s="833"/>
      <c r="CE123" s="833"/>
      <c r="CF123" s="748"/>
      <c r="CG123" s="749"/>
      <c r="CH123" s="749"/>
      <c r="CI123" s="749"/>
      <c r="CJ123" s="834"/>
      <c r="CK123" s="869"/>
      <c r="CL123" s="855"/>
      <c r="CM123" s="855"/>
      <c r="CN123" s="855"/>
      <c r="CO123" s="856"/>
      <c r="CP123" s="835" t="s">
        <v>483</v>
      </c>
      <c r="CQ123" s="836"/>
      <c r="CR123" s="836"/>
      <c r="CS123" s="836"/>
      <c r="CT123" s="836"/>
      <c r="CU123" s="836"/>
      <c r="CV123" s="836"/>
      <c r="CW123" s="836"/>
      <c r="CX123" s="836"/>
      <c r="CY123" s="836"/>
      <c r="CZ123" s="836"/>
      <c r="DA123" s="836"/>
      <c r="DB123" s="836"/>
      <c r="DC123" s="836"/>
      <c r="DD123" s="836"/>
      <c r="DE123" s="836"/>
      <c r="DF123" s="837"/>
      <c r="DG123" s="779" t="s">
        <v>446</v>
      </c>
      <c r="DH123" s="780"/>
      <c r="DI123" s="780"/>
      <c r="DJ123" s="780"/>
      <c r="DK123" s="781"/>
      <c r="DL123" s="782" t="s">
        <v>452</v>
      </c>
      <c r="DM123" s="780"/>
      <c r="DN123" s="780"/>
      <c r="DO123" s="780"/>
      <c r="DP123" s="781"/>
      <c r="DQ123" s="782" t="s">
        <v>447</v>
      </c>
      <c r="DR123" s="780"/>
      <c r="DS123" s="780"/>
      <c r="DT123" s="780"/>
      <c r="DU123" s="781"/>
      <c r="DV123" s="824" t="s">
        <v>447</v>
      </c>
      <c r="DW123" s="825"/>
      <c r="DX123" s="825"/>
      <c r="DY123" s="825"/>
      <c r="DZ123" s="826"/>
    </row>
    <row r="124" spans="1:130" s="230" customFormat="1" ht="26.25" customHeight="1" thickBot="1" x14ac:dyDescent="0.25">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446</v>
      </c>
      <c r="AB124" s="780"/>
      <c r="AC124" s="780"/>
      <c r="AD124" s="780"/>
      <c r="AE124" s="781"/>
      <c r="AF124" s="782" t="s">
        <v>446</v>
      </c>
      <c r="AG124" s="780"/>
      <c r="AH124" s="780"/>
      <c r="AI124" s="780"/>
      <c r="AJ124" s="781"/>
      <c r="AK124" s="782" t="s">
        <v>452</v>
      </c>
      <c r="AL124" s="780"/>
      <c r="AM124" s="780"/>
      <c r="AN124" s="780"/>
      <c r="AO124" s="781"/>
      <c r="AP124" s="824" t="s">
        <v>452</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15.1</v>
      </c>
      <c r="BR124" s="831"/>
      <c r="BS124" s="831"/>
      <c r="BT124" s="831"/>
      <c r="BU124" s="831"/>
      <c r="BV124" s="831">
        <v>22.9</v>
      </c>
      <c r="BW124" s="831"/>
      <c r="BX124" s="831"/>
      <c r="BY124" s="831"/>
      <c r="BZ124" s="831"/>
      <c r="CA124" s="831">
        <v>22.7</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452</v>
      </c>
      <c r="DH124" s="764"/>
      <c r="DI124" s="764"/>
      <c r="DJ124" s="764"/>
      <c r="DK124" s="765"/>
      <c r="DL124" s="766" t="s">
        <v>452</v>
      </c>
      <c r="DM124" s="764"/>
      <c r="DN124" s="764"/>
      <c r="DO124" s="764"/>
      <c r="DP124" s="765"/>
      <c r="DQ124" s="766" t="s">
        <v>447</v>
      </c>
      <c r="DR124" s="764"/>
      <c r="DS124" s="764"/>
      <c r="DT124" s="764"/>
      <c r="DU124" s="765"/>
      <c r="DV124" s="848" t="s">
        <v>452</v>
      </c>
      <c r="DW124" s="849"/>
      <c r="DX124" s="849"/>
      <c r="DY124" s="849"/>
      <c r="DZ124" s="850"/>
    </row>
    <row r="125" spans="1:130" s="230"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452</v>
      </c>
      <c r="AB125" s="780"/>
      <c r="AC125" s="780"/>
      <c r="AD125" s="780"/>
      <c r="AE125" s="781"/>
      <c r="AF125" s="782" t="s">
        <v>446</v>
      </c>
      <c r="AG125" s="780"/>
      <c r="AH125" s="780"/>
      <c r="AI125" s="780"/>
      <c r="AJ125" s="781"/>
      <c r="AK125" s="782" t="s">
        <v>446</v>
      </c>
      <c r="AL125" s="780"/>
      <c r="AM125" s="780"/>
      <c r="AN125" s="780"/>
      <c r="AO125" s="781"/>
      <c r="AP125" s="824" t="s">
        <v>446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452</v>
      </c>
      <c r="DH125" s="842"/>
      <c r="DI125" s="842"/>
      <c r="DJ125" s="842"/>
      <c r="DK125" s="842"/>
      <c r="DL125" s="842" t="s">
        <v>452</v>
      </c>
      <c r="DM125" s="842"/>
      <c r="DN125" s="842"/>
      <c r="DO125" s="842"/>
      <c r="DP125" s="842"/>
      <c r="DQ125" s="842" t="s">
        <v>452</v>
      </c>
      <c r="DR125" s="842"/>
      <c r="DS125" s="842"/>
      <c r="DT125" s="842"/>
      <c r="DU125" s="842"/>
      <c r="DV125" s="843" t="s">
        <v>452</v>
      </c>
      <c r="DW125" s="843"/>
      <c r="DX125" s="843"/>
      <c r="DY125" s="843"/>
      <c r="DZ125" s="844"/>
    </row>
    <row r="126" spans="1:130" s="230" customFormat="1" ht="26.25" customHeight="1" thickBot="1" x14ac:dyDescent="0.25">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446</v>
      </c>
      <c r="AB126" s="780"/>
      <c r="AC126" s="780"/>
      <c r="AD126" s="780"/>
      <c r="AE126" s="781"/>
      <c r="AF126" s="782" t="s">
        <v>452</v>
      </c>
      <c r="AG126" s="780"/>
      <c r="AH126" s="780"/>
      <c r="AI126" s="780"/>
      <c r="AJ126" s="781"/>
      <c r="AK126" s="782" t="s">
        <v>447</v>
      </c>
      <c r="AL126" s="780"/>
      <c r="AM126" s="780"/>
      <c r="AN126" s="780"/>
      <c r="AO126" s="781"/>
      <c r="AP126" s="824" t="s">
        <v>452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452</v>
      </c>
      <c r="DH126" s="817"/>
      <c r="DI126" s="817"/>
      <c r="DJ126" s="817"/>
      <c r="DK126" s="817"/>
      <c r="DL126" s="817" t="s">
        <v>446</v>
      </c>
      <c r="DM126" s="817"/>
      <c r="DN126" s="817"/>
      <c r="DO126" s="817"/>
      <c r="DP126" s="817"/>
      <c r="DQ126" s="817" t="s">
        <v>446</v>
      </c>
      <c r="DR126" s="817"/>
      <c r="DS126" s="817"/>
      <c r="DT126" s="817"/>
      <c r="DU126" s="817"/>
      <c r="DV126" s="794" t="s">
        <v>452</v>
      </c>
      <c r="DW126" s="794"/>
      <c r="DX126" s="794"/>
      <c r="DY126" s="794"/>
      <c r="DZ126" s="795"/>
    </row>
    <row r="127" spans="1:130" s="230" customFormat="1" ht="26.25" customHeight="1" x14ac:dyDescent="0.2">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435</v>
      </c>
      <c r="AB127" s="780"/>
      <c r="AC127" s="780"/>
      <c r="AD127" s="780"/>
      <c r="AE127" s="781"/>
      <c r="AF127" s="782">
        <v>45002</v>
      </c>
      <c r="AG127" s="780"/>
      <c r="AH127" s="780"/>
      <c r="AI127" s="780"/>
      <c r="AJ127" s="781"/>
      <c r="AK127" s="782">
        <v>38975</v>
      </c>
      <c r="AL127" s="780"/>
      <c r="AM127" s="780"/>
      <c r="AN127" s="780"/>
      <c r="AO127" s="781"/>
      <c r="AP127" s="824">
        <v>0.3</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452</v>
      </c>
      <c r="DH127" s="817"/>
      <c r="DI127" s="817"/>
      <c r="DJ127" s="817"/>
      <c r="DK127" s="817"/>
      <c r="DL127" s="817" t="s">
        <v>452</v>
      </c>
      <c r="DM127" s="817"/>
      <c r="DN127" s="817"/>
      <c r="DO127" s="817"/>
      <c r="DP127" s="817"/>
      <c r="DQ127" s="817" t="s">
        <v>452</v>
      </c>
      <c r="DR127" s="817"/>
      <c r="DS127" s="817"/>
      <c r="DT127" s="817"/>
      <c r="DU127" s="817"/>
      <c r="DV127" s="794" t="s">
        <v>447</v>
      </c>
      <c r="DW127" s="794"/>
      <c r="DX127" s="794"/>
      <c r="DY127" s="794"/>
      <c r="DZ127" s="795"/>
    </row>
    <row r="128" spans="1:130" s="230" customFormat="1" ht="26.25" customHeight="1" thickBot="1" x14ac:dyDescent="0.25">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43672</v>
      </c>
      <c r="AB128" s="801"/>
      <c r="AC128" s="801"/>
      <c r="AD128" s="801"/>
      <c r="AE128" s="802"/>
      <c r="AF128" s="803">
        <v>36744</v>
      </c>
      <c r="AG128" s="801"/>
      <c r="AH128" s="801"/>
      <c r="AI128" s="801"/>
      <c r="AJ128" s="802"/>
      <c r="AK128" s="803">
        <v>67454</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452</v>
      </c>
      <c r="BG128" s="787"/>
      <c r="BH128" s="787"/>
      <c r="BI128" s="787"/>
      <c r="BJ128" s="787"/>
      <c r="BK128" s="787"/>
      <c r="BL128" s="810"/>
      <c r="BM128" s="786">
        <v>12.59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452</v>
      </c>
      <c r="DH128" s="791"/>
      <c r="DI128" s="791"/>
      <c r="DJ128" s="791"/>
      <c r="DK128" s="791"/>
      <c r="DL128" s="791" t="s">
        <v>452</v>
      </c>
      <c r="DM128" s="791"/>
      <c r="DN128" s="791"/>
      <c r="DO128" s="791"/>
      <c r="DP128" s="791"/>
      <c r="DQ128" s="791" t="s">
        <v>447</v>
      </c>
      <c r="DR128" s="791"/>
      <c r="DS128" s="791"/>
      <c r="DT128" s="791"/>
      <c r="DU128" s="791"/>
      <c r="DV128" s="792" t="s">
        <v>452</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17659438</v>
      </c>
      <c r="AB129" s="780"/>
      <c r="AC129" s="780"/>
      <c r="AD129" s="780"/>
      <c r="AE129" s="781"/>
      <c r="AF129" s="782">
        <v>18333181</v>
      </c>
      <c r="AG129" s="780"/>
      <c r="AH129" s="780"/>
      <c r="AI129" s="780"/>
      <c r="AJ129" s="781"/>
      <c r="AK129" s="782">
        <v>18122209</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447</v>
      </c>
      <c r="BG129" s="771"/>
      <c r="BH129" s="771"/>
      <c r="BI129" s="771"/>
      <c r="BJ129" s="771"/>
      <c r="BK129" s="771"/>
      <c r="BL129" s="772"/>
      <c r="BM129" s="770">
        <v>17.59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3569428</v>
      </c>
      <c r="AB130" s="780"/>
      <c r="AC130" s="780"/>
      <c r="AD130" s="780"/>
      <c r="AE130" s="781"/>
      <c r="AF130" s="782">
        <v>3610049</v>
      </c>
      <c r="AG130" s="780"/>
      <c r="AH130" s="780"/>
      <c r="AI130" s="780"/>
      <c r="AJ130" s="781"/>
      <c r="AK130" s="782">
        <v>3732056</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10.4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14090010</v>
      </c>
      <c r="AB131" s="764"/>
      <c r="AC131" s="764"/>
      <c r="AD131" s="764"/>
      <c r="AE131" s="765"/>
      <c r="AF131" s="766">
        <v>14723132</v>
      </c>
      <c r="AG131" s="764"/>
      <c r="AH131" s="764"/>
      <c r="AI131" s="764"/>
      <c r="AJ131" s="765"/>
      <c r="AK131" s="766">
        <v>14390153</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22.7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9.8650249359999993</v>
      </c>
      <c r="AB132" s="745"/>
      <c r="AC132" s="745"/>
      <c r="AD132" s="745"/>
      <c r="AE132" s="746"/>
      <c r="AF132" s="747">
        <v>10.61208308</v>
      </c>
      <c r="AG132" s="745"/>
      <c r="AH132" s="745"/>
      <c r="AI132" s="745"/>
      <c r="AJ132" s="746"/>
      <c r="AK132" s="747">
        <v>10.936103320000001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8.6999999999999993</v>
      </c>
      <c r="AB133" s="724"/>
      <c r="AC133" s="724"/>
      <c r="AD133" s="724"/>
      <c r="AE133" s="725"/>
      <c r="AF133" s="723">
        <v>9.1</v>
      </c>
      <c r="AG133" s="724"/>
      <c r="AH133" s="724"/>
      <c r="AI133" s="724"/>
      <c r="AJ133" s="725"/>
      <c r="AK133" s="723">
        <v>10.4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Q6yZo9p0eS5VtZUBnANYZXFhyoK+Dmz9khIAUiOpO7L99Qy8Lx9D0BwhKNFFhK5b6r3IV8akF9FzCMXRxM6yA==" saltValue="9GttauxtPoSxyNUXpKzAJ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6BAC5-1C5C-48CA-897D-4F93FAF1A15C}">
  <sheetPr>
    <pageSetUpPr fitToPage="1"/>
  </sheetPr>
  <dimension ref="A1:DQ105"/>
  <sheetViews>
    <sheetView showGridLines="0" tabSelected="1" view="pageBreakPreview" topLeftCell="AB61" zoomScale="80" zoomScaleNormal="85" zoomScaleSheetLayoutView="80" workbookViewId="0">
      <selection activeCell="CK74" sqref="CK74"/>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rIvXwrysmWle7tRb59e6CYp2x4t0sDcwK0s6ZnG8wWEHEKTxigbl/LseBaaJgwfVfBuJLKFbAAzfzdEsQCeW8A==" saltValue="RBK2PQeAE0gsBguVGhJR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5" zoomScale="80" zoomScaleNormal="8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uz1meu60xNUoP3nAV0vBK6WckaSitxsRneo51XRG/X9A234dFig6+hWkgrRLnjW1e0ceaRcByGibUKLa78B4Q==" saltValue="j4v5TelamfVhMvSERkxpT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0" zoomScale="80" zoomScaleSheetLayoutView="8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3723387</v>
      </c>
      <c r="AP9" s="281">
        <v>64685</v>
      </c>
      <c r="AQ9" s="282">
        <v>86855</v>
      </c>
      <c r="AR9" s="283">
        <v>-25.5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545807</v>
      </c>
      <c r="AP10" s="284">
        <v>9482</v>
      </c>
      <c r="AQ10" s="285">
        <v>6847</v>
      </c>
      <c r="AR10" s="286">
        <v>38.5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v>1522</v>
      </c>
      <c r="AR11" s="286" t="s">
        <v>520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v>12</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171827</v>
      </c>
      <c r="AP13" s="284">
        <v>2985</v>
      </c>
      <c r="AQ13" s="285">
        <v>3290</v>
      </c>
      <c r="AR13" s="286">
        <v>-9.3000000000000007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40065</v>
      </c>
      <c r="AP14" s="284">
        <v>696</v>
      </c>
      <c r="AQ14" s="285">
        <v>1835</v>
      </c>
      <c r="AR14" s="286">
        <v>-62.1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-254024</v>
      </c>
      <c r="AP15" s="284">
        <v>-4413</v>
      </c>
      <c r="AQ15" s="285">
        <v>-6144</v>
      </c>
      <c r="AR15" s="286">
        <v>-28.2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4227062</v>
      </c>
      <c r="AP16" s="284">
        <v>73435</v>
      </c>
      <c r="AQ16" s="285">
        <v>94217</v>
      </c>
      <c r="AR16" s="286">
        <v>-22.1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6.71</v>
      </c>
      <c r="AP21" s="298">
        <v>8.67</v>
      </c>
      <c r="AQ21" s="299">
        <v>-1.96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99.2</v>
      </c>
      <c r="AP22" s="303">
        <v>97.8</v>
      </c>
      <c r="AQ22" s="304">
        <v>1.4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4494282</v>
      </c>
      <c r="AP32" s="312">
        <v>78077</v>
      </c>
      <c r="AQ32" s="313">
        <v>62389</v>
      </c>
      <c r="AR32" s="314">
        <v>25.1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520</v>
      </c>
      <c r="AP34" s="312" t="s">
        <v>520</v>
      </c>
      <c r="AQ34" s="313">
        <v>3</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645928</v>
      </c>
      <c r="AP35" s="312">
        <v>11221</v>
      </c>
      <c r="AQ35" s="313">
        <v>14672</v>
      </c>
      <c r="AR35" s="314">
        <v>-23.5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183247</v>
      </c>
      <c r="AP36" s="312">
        <v>3183</v>
      </c>
      <c r="AQ36" s="313">
        <v>1817</v>
      </c>
      <c r="AR36" s="314">
        <v>75.2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v>49775</v>
      </c>
      <c r="AP37" s="312">
        <v>865</v>
      </c>
      <c r="AQ37" s="313">
        <v>585</v>
      </c>
      <c r="AR37" s="314">
        <v>47.9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520</v>
      </c>
      <c r="AP38" s="315" t="s">
        <v>520</v>
      </c>
      <c r="AQ38" s="316">
        <v>1</v>
      </c>
      <c r="AR38" s="304" t="s">
        <v>520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-67454</v>
      </c>
      <c r="AP39" s="312">
        <v>-1172</v>
      </c>
      <c r="AQ39" s="313">
        <v>-3091</v>
      </c>
      <c r="AR39" s="314">
        <v>-62.1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-3732056</v>
      </c>
      <c r="AP40" s="312">
        <v>-64835</v>
      </c>
      <c r="AQ40" s="313">
        <v>-54269</v>
      </c>
      <c r="AR40" s="314">
        <v>19.5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1573722</v>
      </c>
      <c r="AP41" s="312">
        <v>27340</v>
      </c>
      <c r="AQ41" s="313">
        <v>22106</v>
      </c>
      <c r="AR41" s="314">
        <v>23.7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8404554</v>
      </c>
      <c r="AN51" s="334">
        <v>141305</v>
      </c>
      <c r="AO51" s="335">
        <v>141.1</v>
      </c>
      <c r="AP51" s="336">
        <v>69185</v>
      </c>
      <c r="AQ51" s="337">
        <v>-2</v>
      </c>
      <c r="AR51" s="338">
        <v>143.1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1383826</v>
      </c>
      <c r="AN52" s="342">
        <v>23266</v>
      </c>
      <c r="AO52" s="343">
        <v>64.5</v>
      </c>
      <c r="AP52" s="344">
        <v>38519</v>
      </c>
      <c r="AQ52" s="345">
        <v>3</v>
      </c>
      <c r="AR52" s="346">
        <v>61.5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9752910</v>
      </c>
      <c r="AN53" s="334">
        <v>165469</v>
      </c>
      <c r="AO53" s="335">
        <v>17.100000000000001</v>
      </c>
      <c r="AP53" s="336">
        <v>70166</v>
      </c>
      <c r="AQ53" s="337">
        <v>1.4</v>
      </c>
      <c r="AR53" s="338">
        <v>15.7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1848464</v>
      </c>
      <c r="AN54" s="342">
        <v>31361</v>
      </c>
      <c r="AO54" s="343">
        <v>34.799999999999997</v>
      </c>
      <c r="AP54" s="344">
        <v>36115</v>
      </c>
      <c r="AQ54" s="345">
        <v>-6.2</v>
      </c>
      <c r="AR54" s="346">
        <v>41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10152705</v>
      </c>
      <c r="AN55" s="334">
        <v>173994</v>
      </c>
      <c r="AO55" s="335">
        <v>5.2</v>
      </c>
      <c r="AP55" s="336">
        <v>70329</v>
      </c>
      <c r="AQ55" s="337">
        <v>0.2</v>
      </c>
      <c r="AR55" s="338">
        <v>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2876972</v>
      </c>
      <c r="AN56" s="342">
        <v>49305</v>
      </c>
      <c r="AO56" s="343">
        <v>57.2</v>
      </c>
      <c r="AP56" s="344">
        <v>39403</v>
      </c>
      <c r="AQ56" s="345">
        <v>9.1</v>
      </c>
      <c r="AR56" s="346">
        <v>48.1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7388662</v>
      </c>
      <c r="AN57" s="334">
        <v>127432</v>
      </c>
      <c r="AO57" s="335">
        <v>-26.8</v>
      </c>
      <c r="AP57" s="336">
        <v>71871</v>
      </c>
      <c r="AQ57" s="337">
        <v>2.2000000000000002</v>
      </c>
      <c r="AR57" s="338">
        <v>-29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3929423</v>
      </c>
      <c r="AN58" s="342">
        <v>67771</v>
      </c>
      <c r="AO58" s="343">
        <v>37.5</v>
      </c>
      <c r="AP58" s="344">
        <v>38232</v>
      </c>
      <c r="AQ58" s="345">
        <v>-3</v>
      </c>
      <c r="AR58" s="346">
        <v>40.5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4229985</v>
      </c>
      <c r="AN59" s="334">
        <v>73486</v>
      </c>
      <c r="AO59" s="335">
        <v>-42.3</v>
      </c>
      <c r="AP59" s="336">
        <v>71807</v>
      </c>
      <c r="AQ59" s="337">
        <v>-0.1</v>
      </c>
      <c r="AR59" s="338">
        <v>-42.2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2257293</v>
      </c>
      <c r="AN60" s="342">
        <v>39215</v>
      </c>
      <c r="AO60" s="343">
        <v>-42.1</v>
      </c>
      <c r="AP60" s="344">
        <v>37333</v>
      </c>
      <c r="AQ60" s="345">
        <v>-2.4</v>
      </c>
      <c r="AR60" s="346">
        <v>-39.700000000000003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7985763</v>
      </c>
      <c r="AN61" s="349">
        <v>136337</v>
      </c>
      <c r="AO61" s="350">
        <v>18.899999999999999</v>
      </c>
      <c r="AP61" s="351">
        <v>70672</v>
      </c>
      <c r="AQ61" s="352">
        <v>0.3</v>
      </c>
      <c r="AR61" s="338">
        <v>18.600000000000001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2459196</v>
      </c>
      <c r="AN62" s="342">
        <v>42184</v>
      </c>
      <c r="AO62" s="343">
        <v>30.4</v>
      </c>
      <c r="AP62" s="344">
        <v>37920</v>
      </c>
      <c r="AQ62" s="345">
        <v>0.1</v>
      </c>
      <c r="AR62" s="346">
        <v>30.3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lq9eqj6I/L+qFs7y7W8gym6P1KZ4wGzkkbEjQytruXh+jCZmnos4Io4r5JE04GnLLuXjDxHlWwOxAYiSUlrEWA==" saltValue="Sw3V788w4AlNwsl7bAOy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view="pageBreakPreview" topLeftCell="B1" zoomScale="80" zoomScaleNormal="80" zoomScaleSheetLayoutView="80" workbookViewId="0">
      <selection activeCell="B106" sqref="B106"/>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1" spans="125:125" ht="13.5" hidden="1" customHeight="1" x14ac:dyDescent="0.2">
      <c r="DU121" s="259"/>
    </row>
  </sheetData>
  <sheetProtection algorithmName="SHA-512" hashValue="2yImK89ruLhDknY7eso76fE9t+o8F0uJU6t21p3OfT6xoP2jVekRAHQ02EEB/Nr6hCMvFYg69xNwK/JPfeBESg==" saltValue="rcxN+8q3DyhphIQk264N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L77" zoomScale="80" zoomScaleNormal="8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5lMbeZtmt92T6APtRsophuXcnRGTynHo8twRpkEIvBI+DAag7s+AZgvI4gvNgMBxbCYWP4mESepULnkFGyL3VQ==" saltValue="TLPXqIZuVMldhODnXWzN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50.33</v>
      </c>
      <c r="G47" s="12">
        <v>55.8</v>
      </c>
      <c r="H47" s="12">
        <v>51.67</v>
      </c>
      <c r="I47" s="12">
        <v>52.13</v>
      </c>
      <c r="J47" s="13">
        <v>55.18</v>
      </c>
    </row>
    <row r="48" spans="2:10" ht="57.75" customHeight="1" x14ac:dyDescent="0.2">
      <c r="B48" s="14"/>
      <c r="C48" s="1141" t="s">
        <v>4</v>
      </c>
      <c r="D48" s="1141"/>
      <c r="E48" s="1142"/>
      <c r="F48" s="15">
        <v>8.84</v>
      </c>
      <c r="G48" s="16">
        <v>5.54</v>
      </c>
      <c r="H48" s="16">
        <v>4.87</v>
      </c>
      <c r="I48" s="16">
        <v>4.79</v>
      </c>
      <c r="J48" s="17">
        <v>5.7</v>
      </c>
    </row>
    <row r="49" spans="2:10" ht="57.75" customHeight="1" thickBot="1" x14ac:dyDescent="0.25">
      <c r="B49" s="18"/>
      <c r="C49" s="1143" t="s">
        <v>5</v>
      </c>
      <c r="D49" s="1143"/>
      <c r="E49" s="1144"/>
      <c r="F49" s="19" t="s">
        <v>567</v>
      </c>
      <c r="G49" s="20" t="s">
        <v>568</v>
      </c>
      <c r="H49" s="20" t="s">
        <v>569</v>
      </c>
      <c r="I49" s="20">
        <v>0.11</v>
      </c>
      <c r="J49" s="21">
        <v>0.88</v>
      </c>
    </row>
    <row r="50" spans="2:10" ht="13.2" x14ac:dyDescent="0.2"/>
  </sheetData>
  <sheetProtection algorithmName="SHA-512" hashValue="L7Lf0WAI6mX60fn/NNpdzi6GLARF1spEXtkgf63o36ddOf4uaRnRrqyjWrbROMjCbT7QQfVEIjLE89IEoekZ0Q==" saltValue="3NQL7itL4/78+zeiaAIa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木村　龍一</cp:lastModifiedBy>
  <cp:lastPrinted>2024-03-18T03:29:29Z</cp:lastPrinted>
  <dcterms:created xsi:type="dcterms:W3CDTF">2024-02-05T03:39:21Z</dcterms:created>
  <dcterms:modified xsi:type="dcterms:W3CDTF">2024-03-18T03:29:40Z</dcterms:modified>
  <cp:category/>
</cp:coreProperties>
</file>