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宇城市\1市長\1総務部\4財政課\1財政係\★02 決算報告\04 財政状況資料集\H30決算【財政状況の資料集】の公表（県・市町村）\01 財政状況資料集\04 追加（公会計関連）\02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<sst xmlns="http://schemas.openxmlformats.org/spreadsheetml/2006/main" count="1121" uniqueCount="619">
  <si>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</si>
  <si>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</si>
  <si>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</si>
  <si>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</si>
  <si>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</si>
  <si>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</si>
  <si>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</si>
  <si>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</si>
  <si>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</si>
  <si>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</si>
  <si>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</si>
  <si>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</si>
  <si>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</si>
  <si>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</si>
  <si>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</si>
  <si>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</si>
  <si>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</si>
  <si>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</si>
  <si>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</si>
  <si>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</si>
  <si>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</si>
  <si>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</si>
  <si>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</si>
  <si>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</si>
  <si>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</si>
  <si>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</si>
  <si>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</si>
  <si>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</si>
  <si>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</si>
  <si>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</si>
  <si>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</si>
  <si>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</si>
  <si>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</si>
  <si>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</si>
  <si>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</si>
  <si>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</si>
  <si>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</si>
  <si>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</si>
  <si>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</si>
  <si>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</si>
  <si>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</si>
  <si>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</si>
  <si>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</si>
  <si>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</si>
  <si>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</si>
  <si>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</si>
  <si>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</si>
  <si>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</si>
  <si>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</si>
  <si>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</si>
  <si>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</si>
  <si>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</si>
  <si>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</si>
  <si>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</si>
  <si>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</si>
  <si>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</si>
  <si>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</si>
  <si>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</si>
  <si>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</si>
  <si>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</si>
  <si>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</si>
  <si>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</si>
  <si>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</si>
  <si>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</si>
  <si>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</si>
  <si>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</si>
  <si>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</si>
  <si>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</si>
  <si>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</si>
  <si>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</si>
  <si>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</si>
  <si>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</si>
  <si>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</si>
  <si>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</si>
  <si>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</si>
  <si>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</si>
  <si>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</si>
  <si>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</si>
  <si>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</si>
  <si>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</si>
  <si>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</si>
  <si>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</si>
  <si>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</si>
  <si>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</si>
  <si>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</si>
  <si>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</si>
  <si>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</si>
  <si>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</si>
  <si>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</si>
  <si>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</si>
  <si>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</si>
  <si>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</si>
  <si>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</si>
  <si>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</si>
  <si>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</si>
  <si>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</si>
  <si>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</si>
  <si>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</si>
  <si>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</si>
  <si>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</si>
  <si>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</si>
  <si>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</si>
  <si>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</si>
  <si>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</si>
  <si>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</si>
  <si>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</si>
  <si>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</si>
  <si>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</si>
  <si>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</si>
  <si>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</si>
  <si>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</si>
  <si>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</si>
  <si>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</si>
  <si>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</si>
  <si>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</si>
  <si>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</si>
  <si>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</si>
  <si>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</si>
  <si>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</si>
  <si>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</si>
  <si>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</si>
  <si>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</si>
  <si>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</si>
  <si>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</si>
  <si>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</si>
  <si>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</si>
  <si>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</si>
  <si>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</si>
  <si>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</si>
  <si>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</si>
  <si>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</si>
  <si>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</si>
  <si>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</si>
  <si>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</si>
  <si>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</si>
  <si>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</si>
  <si>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</si>
  <si>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</si>
  <si>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</si>
  <si>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</si>
  <si>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</si>
  <si>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</si>
  <si>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</si>
  <si>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</si>
  <si>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</si>
  <si>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</si>
  <si>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</si>
  <si>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</si>
  <si>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</si>
  <si>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</si>
  <si>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</si>
  <si>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</si>
  <si>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</si>
  <si>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</si>
  <si>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</si>
  <si>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</si>
  <si>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</si>
  <si>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</si>
  <si>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</si>
  <si>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</si>
  <si>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</si>
  <si>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</si>
  <si>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</si>
  <si>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</si>
  <si>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</si>
  <si>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</si>
  <si>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</si>
  <si>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</si>
  <si>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</si>
  <si>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</si>
  <si>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</si>
  <si>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</si>
  <si>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</si>
  <si>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</si>
  <si>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</si>
  <si>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</si>
  <si>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</si>
  <si>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</si>
  <si>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</si>
  <si>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</si>
  <si>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</si>
  <si>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</si>
  <si>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</si>
  <si>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</si>
  <si>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</si>
  <si>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</si>
  <si>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</si>
  <si>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</si>
  <si>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</si>
  <si>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</si>
  <si>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</si>
  <si>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</si>
  <si>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</si>
  <si>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</si>
  <si>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</si>
  <si>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</si>
  <si>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</si>
  <si>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</si>
  <si>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</si>
  <si>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</si>
  <si>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</si>
  <si>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</si>
  <si>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</si>
  <si>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</si>
  <si>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</si>
  <si>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</si>
  <si>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</si>
  <si>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</si>
  <si>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</si>
  <si>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</si>
  <si>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</si>
  <si>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</si>
  <si>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</si>
  <si>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</si>
  <si>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</si>
  <si>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</si>
  <si>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</si>
  <si>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</si>
  <si>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熊本県宇城市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</si>
  <si>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</si>
  <si>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</si>
  <si>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</si>
  <si>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</si>
  <si>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</si>
  <si>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</si>
  <si>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</si>
  <si>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</si>
  <si>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</si>
  <si>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</si>
  <si>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</si>
  <si>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</si>
  <si>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</si>
  <si>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</si>
  <si>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</si>
  <si>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</si>
  <si>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</si>
  <si>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</si>
  <si>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</si>
  <si>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</si>
  <si>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</si>
  <si>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</si>
  <si>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</si>
  <si>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</si>
  <si>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</si>
  <si>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</si>
  <si>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</si>
  <si>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</si>
  <si>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</si>
  <si>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</si>
  <si>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</si>
  <si>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</si>
  <si>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</si>
  <si>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</si>
  <si>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</si>
  <si>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</si>
  <si>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</si>
  <si>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</si>
  <si>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</si>
  <si>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</si>
  <si>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</si>
  <si>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</si>
  <si>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</si>
  <si>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</si>
  <si>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</si>
  <si>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</si>
  <si>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</si>
  <si>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</si>
  <si>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</si>
  <si>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</si>
  <si>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</si>
  <si>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</si>
  <si>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</si>
  <si>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</si>
  <si>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</si>
  <si>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</si>
  <si>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</si>
  <si>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</si>
  <si>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</si>
  <si>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</si>
  <si>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</si>
  <si>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</si>
  <si>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</si>
  <si>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</si>
  <si>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</si>
  <si>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</si>
  <si>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</si>
  <si>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</si>
  <si>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</si>
  <si>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</si>
  <si>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</si>
  <si>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</si>
  <si>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</si>
  <si>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</si>
  <si>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</si>
  <si>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</si>
  <si>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</si>
  <si>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</si>
  <si>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</si>
  <si>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</si>
  <si>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</si>
  <si>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</si>
  <si>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</si>
  <si>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</si>
  <si>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</si>
  <si>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</si>
  <si>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</si>
  <si>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</si>
  <si>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</si>
  <si>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</si>
  <si>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</si>
  <si>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</si>
  <si>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</si>
  <si>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</si>
  <si>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</si>
  <si>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</si>
  <si>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</si>
  <si>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</si>
  <si>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</si>
  <si>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</si>
  <si>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</si>
  <si>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</si>
  <si>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</si>
  <si>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</si>
  <si>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</si>
  <si>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</si>
  <si>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</si>
  <si>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</si>
  <si>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</si>
  <si>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</si>
  <si>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</si>
  <si>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</si>
  <si>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</si>
  <si>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</si>
  <si>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</si>
  <si>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</si>
  <si>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</si>
  <si>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</si>
  <si>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</si>
  <si>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</si>
  <si>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</si>
  <si>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</si>
  <si>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</si>
  <si>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</si>
  <si>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</si>
  <si>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</si>
  <si>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</si>
  <si>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</si>
  <si>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</si>
  <si>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</si>
  <si>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</si>
  <si>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</si>
  <si>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</si>
  <si>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</si>
  <si>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</si>
  <si>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</si>
  <si>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</si>
  <si>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</si>
  <si>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</si>
  <si>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</si>
  <si>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</si>
  <si>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</si>
  <si>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</si>
  <si>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</si>
  <si>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</si>
  <si>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</si>
  <si>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</si>
  <si>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</si>
  <si>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</si>
  <si>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熊本県宇城市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</si>
  <si>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</si>
  <si>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</si>
  <si>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</si>
  <si>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</si>
  <si>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</si>
  <si>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</si>
  <si>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</si>
  <si>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</si>
  <si>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</si>
  <si>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</si>
  <si>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</si>
  <si>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</si>
  <si>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</si>
  <si>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</si>
  <si>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</si>
  <si>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</si>
  <si>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</si>
  <si>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</si>
  <si>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</si>
  <si>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</si>
  <si>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</si>
  <si>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</si>
  <si>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</si>
  <si>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</si>
  <si>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</si>
  <si>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</si>
  <si>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</si>
  <si>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</si>
  <si>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</si>
  <si>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</si>
  <si>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</si>
  <si>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</si>
  <si>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</si>
  <si>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</si>
  <si>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</si>
  <si>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</si>
  <si>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</si>
  <si>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</si>
  <si>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</si>
  <si>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</si>
  <si>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</si>
  <si>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</si>
  <si>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</si>
  <si>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</si>
  <si>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</si>
  <si>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</si>
  <si>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</si>
  <si>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</si>
  <si>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</si>
  <si>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</si>
  <si>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</si>
  <si>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</si>
  <si>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</si>
  <si>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</si>
  <si>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</si>
  <si>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</si>
  <si>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</si>
  <si>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</si>
  <si>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</si>
  <si>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</si>
  <si>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</si>
  <si>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</si>
  <si>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</si>
  <si>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</si>
  <si>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</si>
  <si>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</si>
  <si>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</si>
  <si>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</si>
  <si>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</si>
  <si>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</si>
  <si>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</si>
  <si>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</si>
  <si>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</si>
  <si>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</si>
  <si>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</si>
  <si>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</si>
  <si>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</si>
  <si>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</si>
  <si>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</si>
  <si>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</si>
  <si>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</si>
  <si>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</si>
  <si>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</si>
  <si>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</si>
  <si>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</si>
  <si>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</si>
  <si>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</si>
  <si>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</si>
  <si>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</si>
  <si>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</si>
  <si>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</si>
  <si>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</si>
  <si>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</si>
  <si>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</si>
  <si>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</si>
  <si>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</si>
  <si>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</si>
  <si>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</si>
  <si>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</si>
  <si>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</si>
  <si>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</si>
  <si>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</si>
  <si>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</si>
  <si>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</si>
  <si>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</si>
  <si>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</si>
  <si>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</si>
  <si>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</si>
  <si>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</si>
  <si>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</si>
  <si>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</si>
  <si>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</si>
  <si>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</si>
  <si>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宇城市民病院事業会計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</si>
  <si>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</si>
  <si>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</si>
  <si>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</si>
  <si>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</si>
  <si>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</si>
  <si>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</si>
  <si>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</si>
  <si>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</si>
  <si>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</si>
  <si>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</si>
  <si>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</si>
  <si>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</si>
  <si>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</si>
  <si>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</si>
  <si>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</si>
  <si>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</si>
  <si>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</si>
  <si>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</si>
  <si>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</si>
  <si>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</si>
  <si>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</si>
  <si>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</si>
  <si>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</si>
  <si>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</si>
  <si>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</si>
  <si>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</si>
  <si>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</si>
  <si>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</si>
  <si>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</si>
  <si>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</si>
  <si>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</si>
  <si>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</si>
  <si>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</si>
  <si>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</si>
  <si>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</si>
  <si>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</si>
  <si>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</si>
  <si>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</si>
  <si>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</si>
  <si>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</si>
  <si>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</si>
  <si>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</si>
  <si>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</si>
  <si>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</si>
  <si>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</si>
  <si>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</si>
  <si>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</si>
  <si>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</si>
  <si>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</si>
  <si>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</si>
  <si>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</si>
  <si>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</si>
  <si>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</si>
  <si>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</si>
  <si>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</si>
  <si>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</si>
  <si>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</si>
  <si>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</si>
  <si>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</si>
  <si>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</si>
  <si>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</si>
  <si>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</si>
  <si>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</si>
  <si>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</si>
  <si>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</si>
  <si>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</si>
  <si>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</si>
  <si>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</si>
  <si>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</si>
  <si>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</si>
  <si>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</si>
  <si>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</si>
  <si>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</si>
  <si>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</si>
  <si>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</si>
  <si>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</si>
  <si>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</si>
  <si>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</si>
  <si>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</si>
  <si>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</si>
  <si>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</si>
  <si>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</si>
  <si>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</si>
  <si>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</si>
  <si>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</si>
  <si>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</si>
  <si>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</si>
  <si>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2.86</t>
  </si>
  <si>
    <t>▲ 10.27</t>
  </si>
  <si>
    <t>▲ 0.53</t>
  </si>
  <si>
    <t>一般会計</t>
  </si>
  <si>
    <t>宇城市民病院事業会計</t>
  </si>
  <si>
    <t>介護保険特別会計</t>
  </si>
  <si>
    <t>水道事業会計</t>
  </si>
  <si>
    <t>下水道事業会計</t>
  </si>
  <si>
    <t>簡易水道事業特別会計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</si>
  <si>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</si>
  <si>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</si>
  <si>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</si>
  <si>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</si>
  <si>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</si>
  <si>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</si>
  <si>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</si>
  <si>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</si>
  <si>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</si>
  <si>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</si>
  <si>
    <t>－</t>
    <phoneticPr fontId="2"/>
  </si>
  <si>
    <t>－</t>
    <phoneticPr fontId="2"/>
  </si>
  <si>
    <t>三角町振興株式会社</t>
    <rPh sb="0" eb="2">
      <t>ミスミ</t>
    </rPh>
    <rPh sb="2" eb="3">
      <t>マチ</t>
    </rPh>
    <rPh sb="3" eb="5">
      <t>シンコウ</t>
    </rPh>
    <rPh sb="5" eb="9">
      <t>カブシキガイシャ</t>
    </rPh>
    <phoneticPr fontId="2"/>
  </si>
  <si>
    <t>不知火温泉有限会社</t>
    <rPh sb="0" eb="3">
      <t>シラヌイ</t>
    </rPh>
    <rPh sb="3" eb="5">
      <t>オンセン</t>
    </rPh>
    <rPh sb="5" eb="9">
      <t>ユウゲンガイシャ</t>
    </rPh>
    <phoneticPr fontId="2"/>
  </si>
  <si>
    <t>有限会社アグリパーク豊野</t>
    <rPh sb="0" eb="4">
      <t>ユウゲンガイシャ</t>
    </rPh>
    <rPh sb="10" eb="12">
      <t>トヨノ</t>
    </rPh>
    <phoneticPr fontId="2"/>
  </si>
  <si>
    <t>宇城市土地開発公社</t>
    <rPh sb="0" eb="3">
      <t>ウキシ</t>
    </rPh>
    <rPh sb="3" eb="5">
      <t>トチ</t>
    </rPh>
    <rPh sb="5" eb="7">
      <t>カイハツ</t>
    </rPh>
    <rPh sb="7" eb="9">
      <t>コウシャ</t>
    </rPh>
    <phoneticPr fontId="2"/>
  </si>
  <si>
    <t>熊本県市町村総合事務組合</t>
  </si>
  <si>
    <t>上天草・宇城水道企業団</t>
  </si>
  <si>
    <t>法適用企業</t>
  </si>
  <si>
    <t>宇城広域連合（一般会計）</t>
  </si>
  <si>
    <t>宇城広域連合（ふるさと市町村圏基金特別会計）</t>
  </si>
  <si>
    <t>熊本県後期高齢者医療広域連合（一般会計）</t>
  </si>
  <si>
    <t>熊本県後期高齢者医療広域連合（後期高齢者医療特別会計）</t>
  </si>
  <si>
    <t>平成28年熊本地震復興基金</t>
  </si>
  <si>
    <t>社会福祉振興基金</t>
  </si>
  <si>
    <t>地域振興基金</t>
    <phoneticPr fontId="2"/>
  </si>
  <si>
    <t>ふるさと・水と土保全基金</t>
    <phoneticPr fontId="2"/>
  </si>
  <si>
    <t>奨学基金</t>
    <rPh sb="0" eb="2">
      <t>ショウガク</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</si>
  <si>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</si>
  <si>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</si>
  <si>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</si>
  <si>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は5.4％（前年度比▲20.7ポイント）と大幅に改善され、昨年度に引き続き、類似団体を下回る結果となった。主な改善要因として、戸馳大橋架替や災害公営住宅建設など建設事業に係る起債の発行により地方債現在高は増加（前年度比＋1,593百万円）したものの、償還の完了した地方債よりも交付税算入率が高いため、算入見込額も1,866百万円増加したことが挙げられる。有形固定資産減価償却率は上昇傾向にあるものの、類似団体平均は下回っており、今後も引き続き、合併特例事業債（発行期限及び限度額に留意）などの有利な地方債を活用し、公共施設総合管理計画に掲げた施設保有量の実現と財政負担の軽減を図っていく。</t>
    <rPh sb="0" eb="2">
      <t>ショウライ</t>
    </rPh>
    <rPh sb="2" eb="4">
      <t>フタン</t>
    </rPh>
    <rPh sb="4" eb="6">
      <t>ヒリツ</t>
    </rPh>
    <rPh sb="43" eb="46">
      <t>サクネンド</t>
    </rPh>
    <rPh sb="47" eb="48">
      <t>ヒ</t>
    </rPh>
    <rPh sb="49" eb="50">
      <t>ツヅ</t>
    </rPh>
    <rPh sb="77" eb="79">
      <t>トバセ</t>
    </rPh>
    <rPh sb="79" eb="81">
      <t>オオハシ</t>
    </rPh>
    <rPh sb="81" eb="82">
      <t>カ</t>
    </rPh>
    <rPh sb="82" eb="83">
      <t>カ</t>
    </rPh>
    <rPh sb="84" eb="86">
      <t>サイガイ</t>
    </rPh>
    <rPh sb="86" eb="88">
      <t>コウエイ</t>
    </rPh>
    <rPh sb="88" eb="90">
      <t>ジュウタク</t>
    </rPh>
    <rPh sb="90" eb="92">
      <t>ケンセツ</t>
    </rPh>
    <rPh sb="94" eb="96">
      <t>ケンセツ</t>
    </rPh>
    <rPh sb="96" eb="98">
      <t>ジギョウ</t>
    </rPh>
    <rPh sb="101" eb="103">
      <t>キサイ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</si>
  <si>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</si>
  <si>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</si>
  <si>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</si>
  <si>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</si>
  <si>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</si>
  <si>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</si>
  <si>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水準にあるものの、両比率とも年々改善傾向にある。しかしながら、熊本地震を起因とした災害復旧や防災拠点センター建設等の財源として地方債を大幅に発行したことから、今後は両比率の悪化が懸念されるため、引き続き歳出経費の削減や有利な地方債を活用することで財政健全化の取組みをより一層進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</si>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</sst>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7"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4963-4F3C-8454-BB5F6D5AF3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53780</c:v>
                </c:pt>
                <c:pt idx="1">
                  <c:v>49274</c:v>
                </c:pt>
                <c:pt idx="2">
                  <c:v>43703</c:v>
                </c:pt>
                <c:pt idx="3">
                  <c:v>58616</c:v>
                </c:pt>
                <c:pt idx="4">
                  <c:v>141305</c:v>
                </c:pt>
              </c:numCache>
            </c:numRef>
          </c:val>
          <c:smooth val="0"/>
          <c:extLst>
            <c:ext xmlns:c16="http://schemas.microsoft.com/office/drawing/2014/chart" uri="{C3380CC4-5D6E-409C-BE32-E72D297353CC}">
              <c16:uniqueId val="{00000001-4963-4F3C-8454-BB5F6D5AF3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7.56</c:v>
                </c:pt>
                <c:pt idx="1">
                  <c:v>7.98</c:v>
                </c:pt>
                <c:pt idx="2">
                  <c:v>6.87</c:v>
                </c:pt>
                <c:pt idx="3">
                  <c:v>9.85</c:v>
                </c:pt>
                <c:pt idx="4">
                  <c:v>8.84</c:v>
                </c:pt>
              </c:numCache>
            </c:numRef>
          </c:val>
          <c:extLst>
            <c:ext xmlns:c16="http://schemas.microsoft.com/office/drawing/2014/chart" uri="{C3380CC4-5D6E-409C-BE32-E72D297353CC}">
              <c16:uniqueId val="{00000000-54FA-498A-B565-51F42EC967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36.35</c:v>
                </c:pt>
                <c:pt idx="1">
                  <c:v>43.03</c:v>
                </c:pt>
                <c:pt idx="2">
                  <c:v>39.64</c:v>
                </c:pt>
                <c:pt idx="3">
                  <c:v>43.7</c:v>
                </c:pt>
                <c:pt idx="4">
                  <c:v>50.33</c:v>
                </c:pt>
              </c:numCache>
            </c:numRef>
          </c:val>
          <c:extLst>
            <c:ext xmlns:c16="http://schemas.microsoft.com/office/drawing/2014/chart" uri="{C3380CC4-5D6E-409C-BE32-E72D297353CC}">
              <c16:uniqueId val="{00000001-54FA-498A-B565-51F42EC967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-2.86</c:v>
                </c:pt>
                <c:pt idx="1">
                  <c:v>4.47</c:v>
                </c:pt>
                <c:pt idx="2">
                  <c:v>-10.27</c:v>
                </c:pt>
                <c:pt idx="3">
                  <c:v>2.99</c:v>
                </c:pt>
                <c:pt idx="4">
                  <c:v>-0.53</c:v>
                </c:pt>
              </c:numCache>
            </c:numRef>
          </c:val>
          <c:smooth val="0"/>
          <c:extLst>
            <c:ext xmlns:c16="http://schemas.microsoft.com/office/drawing/2014/chart" uri="{C3380CC4-5D6E-409C-BE32-E72D297353CC}">
              <c16:uniqueId val="{00000002-54FA-498A-B565-51F42EC967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0.05</c:v>
                </c:pt>
                <c:pt idx="6">
                  <c:v>#N/A</c:v>
                </c:pt>
                <c:pt idx="7">
                  <c:v>0.06</c:v>
                </c:pt>
                <c:pt idx="8">
                  <c:v>#N/A</c:v>
                </c:pt>
                <c:pt idx="9">
                  <c:v>0.02</c:v>
                </c:pt>
              </c:numCache>
            </c:numRef>
          </c:val>
          <c:extLst>
            <c:ext xmlns:c16="http://schemas.microsoft.com/office/drawing/2014/chart" uri="{C3380CC4-5D6E-409C-BE32-E72D297353CC}">
              <c16:uniqueId val="{00000000-CE52-45F6-8AB6-374CCFAD48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52-45F6-8AB6-374CCFAD48A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CE52-45F6-8AB6-374CCFAD48A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0.77</c:v>
                </c:pt>
                <c:pt idx="2">
                  <c:v>#N/A</c:v>
                </c:pt>
                <c:pt idx="3">
                  <c:v>0.56000000000000005</c:v>
                </c:pt>
                <c:pt idx="4">
                  <c:v>#N/A</c:v>
                </c:pt>
                <c:pt idx="5">
                  <c:v>1.84</c:v>
                </c:pt>
                <c:pt idx="6">
                  <c:v>#N/A</c:v>
                </c:pt>
                <c:pt idx="7">
                  <c:v>3.12</c:v>
                </c:pt>
                <c:pt idx="8">
                  <c:v>#N/A</c:v>
                </c:pt>
                <c:pt idx="9">
                  <c:v>0.45</c:v>
                </c:pt>
              </c:numCache>
            </c:numRef>
          </c:val>
          <c:extLst>
            <c:ext xmlns:c16="http://schemas.microsoft.com/office/drawing/2014/chart" uri="{C3380CC4-5D6E-409C-BE32-E72D297353CC}">
              <c16:uniqueId val="{00000003-CE52-45F6-8AB6-374CCFAD48A7}"/>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0.01</c:v>
                </c:pt>
                <c:pt idx="4">
                  <c:v>#N/A</c:v>
                </c:pt>
                <c:pt idx="5">
                  <c:v>0.09</c:v>
                </c:pt>
                <c:pt idx="6">
                  <c:v>#N/A</c:v>
                </c:pt>
                <c:pt idx="7">
                  <c:v>0.04</c:v>
                </c:pt>
                <c:pt idx="8">
                  <c:v>#N/A</c:v>
                </c:pt>
                <c:pt idx="9">
                  <c:v>0.46</c:v>
                </c:pt>
              </c:numCache>
            </c:numRef>
          </c:val>
          <c:extLst>
            <c:ext xmlns:c16="http://schemas.microsoft.com/office/drawing/2014/chart" uri="{C3380CC4-5D6E-409C-BE32-E72D297353CC}">
              <c16:uniqueId val="{00000004-CE52-45F6-8AB6-374CCFAD48A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2.41</c:v>
                </c:pt>
                <c:pt idx="2">
                  <c:v>#N/A</c:v>
                </c:pt>
                <c:pt idx="3">
                  <c:v>2.35</c:v>
                </c:pt>
                <c:pt idx="4">
                  <c:v>#N/A</c:v>
                </c:pt>
                <c:pt idx="5">
                  <c:v>2.39</c:v>
                </c:pt>
                <c:pt idx="6">
                  <c:v>#N/A</c:v>
                </c:pt>
                <c:pt idx="7">
                  <c:v>1.89</c:v>
                </c:pt>
                <c:pt idx="8">
                  <c:v>#N/A</c:v>
                </c:pt>
                <c:pt idx="9">
                  <c:v>1.7</c:v>
                </c:pt>
              </c:numCache>
            </c:numRef>
          </c:val>
          <c:extLst>
            <c:ext xmlns:c16="http://schemas.microsoft.com/office/drawing/2014/chart" uri="{C3380CC4-5D6E-409C-BE32-E72D297353CC}">
              <c16:uniqueId val="{00000005-CE52-45F6-8AB6-374CCFAD48A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2.61</c:v>
                </c:pt>
                <c:pt idx="2">
                  <c:v>#N/A</c:v>
                </c:pt>
                <c:pt idx="3">
                  <c:v>2.63</c:v>
                </c:pt>
                <c:pt idx="4">
                  <c:v>#N/A</c:v>
                </c:pt>
                <c:pt idx="5">
                  <c:v>1.77</c:v>
                </c:pt>
                <c:pt idx="6">
                  <c:v>#N/A</c:v>
                </c:pt>
                <c:pt idx="7">
                  <c:v>1.52</c:v>
                </c:pt>
                <c:pt idx="8">
                  <c:v>#N/A</c:v>
                </c:pt>
                <c:pt idx="9">
                  <c:v>1.8</c:v>
                </c:pt>
              </c:numCache>
            </c:numRef>
          </c:val>
          <c:extLst>
            <c:ext xmlns:c16="http://schemas.microsoft.com/office/drawing/2014/chart" uri="{C3380CC4-5D6E-409C-BE32-E72D297353CC}">
              <c16:uniqueId val="{00000006-CE52-45F6-8AB6-374CCFAD48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1.1599999999999999</c:v>
                </c:pt>
                <c:pt idx="2">
                  <c:v>#N/A</c:v>
                </c:pt>
                <c:pt idx="3">
                  <c:v>1.62</c:v>
                </c:pt>
                <c:pt idx="4">
                  <c:v>#N/A</c:v>
                </c:pt>
                <c:pt idx="5">
                  <c:v>2.2999999999999998</c:v>
                </c:pt>
                <c:pt idx="6">
                  <c:v>#N/A</c:v>
                </c:pt>
                <c:pt idx="7">
                  <c:v>1.56</c:v>
                </c:pt>
                <c:pt idx="8">
                  <c:v>#N/A</c:v>
                </c:pt>
                <c:pt idx="9">
                  <c:v>1.82</c:v>
                </c:pt>
              </c:numCache>
            </c:numRef>
          </c:val>
          <c:extLst>
            <c:ext xmlns:c16="http://schemas.microsoft.com/office/drawing/2014/chart" uri="{C3380CC4-5D6E-409C-BE32-E72D297353CC}">
              <c16:uniqueId val="{00000007-CE52-45F6-8AB6-374CCFAD48A7}"/>
            </c:ext>
          </c:extLst>
        </c:ser>
        <c:ser>
          <c:idx val="8"/>
          <c:order val="8"/>
          <c:tx>
            <c:strRef>
              <c:f>データシート!$A$35</c:f>
              <c:strCache>
                <c:ptCount val="1"/>
                <c:pt idx="0">
                  <c:v>宇城市民病院事業会計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2.36</c:v>
                </c:pt>
                <c:pt idx="2">
                  <c:v>#N/A</c:v>
                </c:pt>
                <c:pt idx="3">
                  <c:v>2.77</c:v>
                </c:pt>
                <c:pt idx="4">
                  <c:v>#N/A</c:v>
                </c:pt>
                <c:pt idx="5">
                  <c:v>3.17</c:v>
                </c:pt>
                <c:pt idx="6">
                  <c:v>#N/A</c:v>
                </c:pt>
                <c:pt idx="7">
                  <c:v>3.3</c:v>
                </c:pt>
                <c:pt idx="8">
                  <c:v>#N/A</c:v>
                </c:pt>
                <c:pt idx="9">
                  <c:v>3.33</c:v>
                </c:pt>
              </c:numCache>
            </c:numRef>
          </c:val>
          <c:extLst>
            <c:ext xmlns:c16="http://schemas.microsoft.com/office/drawing/2014/chart" uri="{C3380CC4-5D6E-409C-BE32-E72D297353CC}">
              <c16:uniqueId val="{00000008-CE52-45F6-8AB6-374CCFAD48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7.53</c:v>
                </c:pt>
                <c:pt idx="2">
                  <c:v>#N/A</c:v>
                </c:pt>
                <c:pt idx="3">
                  <c:v>7.95</c:v>
                </c:pt>
                <c:pt idx="4">
                  <c:v>#N/A</c:v>
                </c:pt>
                <c:pt idx="5">
                  <c:v>6.81</c:v>
                </c:pt>
                <c:pt idx="6">
                  <c:v>#N/A</c:v>
                </c:pt>
                <c:pt idx="7">
                  <c:v>9.7799999999999994</c:v>
                </c:pt>
                <c:pt idx="8">
                  <c:v>#N/A</c:v>
                </c:pt>
                <c:pt idx="9">
                  <c:v>8.81</c:v>
                </c:pt>
              </c:numCache>
            </c:numRef>
          </c:val>
          <c:extLst>
            <c:ext xmlns:c16="http://schemas.microsoft.com/office/drawing/2014/chart" uri="{C3380CC4-5D6E-409C-BE32-E72D297353CC}">
              <c16:uniqueId val="{00000009-CE52-45F6-8AB6-374CCFAD48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3110</c:v>
                </c:pt>
                <c:pt idx="5">
                  <c:v>3608</c:v>
                </c:pt>
                <c:pt idx="8">
                  <c:v>3500</c:v>
                </c:pt>
                <c:pt idx="11">
                  <c:v>3429</c:v>
                </c:pt>
                <c:pt idx="14">
                  <c:v>3398</c:v>
                </c:pt>
              </c:numCache>
            </c:numRef>
          </c:val>
          <c:extLst>
            <c:ext xmlns:c16="http://schemas.microsoft.com/office/drawing/2014/chart" uri="{C3380CC4-5D6E-409C-BE32-E72D297353CC}">
              <c16:uniqueId val="{00000000-0384-4A05-8DBF-40E2EC06ED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84-4A05-8DBF-40E2EC06ED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232</c:v>
                </c:pt>
                <c:pt idx="3">
                  <c:v>7</c:v>
                </c:pt>
                <c:pt idx="6">
                  <c:v>6</c:v>
                </c:pt>
                <c:pt idx="9">
                  <c:v>6</c:v>
                </c:pt>
                <c:pt idx="12">
                  <c:v>7</c:v>
                </c:pt>
              </c:numCache>
            </c:numRef>
          </c:val>
          <c:extLst>
            <c:ext xmlns:c16="http://schemas.microsoft.com/office/drawing/2014/chart" uri="{C3380CC4-5D6E-409C-BE32-E72D297353CC}">
              <c16:uniqueId val="{00000002-0384-4A05-8DBF-40E2EC06ED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96</c:v>
                </c:pt>
                <c:pt idx="3">
                  <c:v>107</c:v>
                </c:pt>
                <c:pt idx="6">
                  <c:v>85</c:v>
                </c:pt>
                <c:pt idx="9">
                  <c:v>70</c:v>
                </c:pt>
                <c:pt idx="12">
                  <c:v>74</c:v>
                </c:pt>
              </c:numCache>
            </c:numRef>
          </c:val>
          <c:extLst>
            <c:ext xmlns:c16="http://schemas.microsoft.com/office/drawing/2014/chart" uri="{C3380CC4-5D6E-409C-BE32-E72D297353CC}">
              <c16:uniqueId val="{00000003-0384-4A05-8DBF-40E2EC06ED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910</c:v>
                </c:pt>
                <c:pt idx="3">
                  <c:v>874</c:v>
                </c:pt>
                <c:pt idx="6">
                  <c:v>794</c:v>
                </c:pt>
                <c:pt idx="9">
                  <c:v>775</c:v>
                </c:pt>
                <c:pt idx="12">
                  <c:v>696</c:v>
                </c:pt>
              </c:numCache>
            </c:numRef>
          </c:val>
          <c:extLst>
            <c:ext xmlns:c16="http://schemas.microsoft.com/office/drawing/2014/chart" uri="{C3380CC4-5D6E-409C-BE32-E72D297353CC}">
              <c16:uniqueId val="{00000004-0384-4A05-8DBF-40E2EC06ED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84-4A05-8DBF-40E2EC06ED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84-4A05-8DBF-40E2EC06ED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3674</c:v>
                </c:pt>
                <c:pt idx="3">
                  <c:v>4407</c:v>
                </c:pt>
                <c:pt idx="6">
                  <c:v>4165</c:v>
                </c:pt>
                <c:pt idx="9">
                  <c:v>4046</c:v>
                </c:pt>
                <c:pt idx="12">
                  <c:v>3918</c:v>
                </c:pt>
              </c:numCache>
            </c:numRef>
          </c:val>
          <c:extLst>
            <c:ext xmlns:c16="http://schemas.microsoft.com/office/drawing/2014/chart" uri="{C3380CC4-5D6E-409C-BE32-E72D297353CC}">
              <c16:uniqueId val="{00000007-0384-4A05-8DBF-40E2EC06ED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1802</c:v>
                </c:pt>
                <c:pt idx="2">
                  <c:v>#N/A</c:v>
                </c:pt>
                <c:pt idx="3">
                  <c:v>#N/A</c:v>
                </c:pt>
                <c:pt idx="4">
                  <c:v>1787</c:v>
                </c:pt>
                <c:pt idx="5">
                  <c:v>#N/A</c:v>
                </c:pt>
                <c:pt idx="6">
                  <c:v>#N/A</c:v>
                </c:pt>
                <c:pt idx="7">
                  <c:v>1550</c:v>
                </c:pt>
                <c:pt idx="8">
                  <c:v>#N/A</c:v>
                </c:pt>
                <c:pt idx="9">
                  <c:v>#N/A</c:v>
                </c:pt>
                <c:pt idx="10">
                  <c:v>1468</c:v>
                </c:pt>
                <c:pt idx="11">
                  <c:v>#N/A</c:v>
                </c:pt>
                <c:pt idx="12">
                  <c:v>#N/A</c:v>
                </c:pt>
                <c:pt idx="13">
                  <c:v>1297</c:v>
                </c:pt>
                <c:pt idx="14">
                  <c:v>#N/A</c:v>
                </c:pt>
              </c:numCache>
            </c:numRef>
          </c:val>
          <c:smooth val="0"/>
          <c:extLst>
            <c:ext xmlns:c16="http://schemas.microsoft.com/office/drawing/2014/chart" uri="{C3380CC4-5D6E-409C-BE32-E72D297353CC}">
              <c16:uniqueId val="{00000008-0384-4A05-8DBF-40E2EC06ED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31392</c:v>
                </c:pt>
                <c:pt idx="5">
                  <c:v>30325</c:v>
                </c:pt>
                <c:pt idx="8">
                  <c:v>30849</c:v>
                </c:pt>
                <c:pt idx="11">
                  <c:v>32844</c:v>
                </c:pt>
                <c:pt idx="14">
                  <c:v>34710</c:v>
                </c:pt>
              </c:numCache>
            </c:numRef>
          </c:val>
          <c:extLst>
            <c:ext xmlns:c16="http://schemas.microsoft.com/office/drawing/2014/chart" uri="{C3380CC4-5D6E-409C-BE32-E72D297353CC}">
              <c16:uniqueId val="{00000000-6119-453E-80C2-2FA11EB8A2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c:v>
                </c:pt>
                <c:pt idx="5">
                  <c:v>5</c:v>
                </c:pt>
                <c:pt idx="8">
                  <c:v>4</c:v>
                </c:pt>
                <c:pt idx="11">
                  <c:v>2</c:v>
                </c:pt>
                <c:pt idx="14">
                  <c:v>140</c:v>
                </c:pt>
              </c:numCache>
            </c:numRef>
          </c:val>
          <c:extLst>
            <c:ext xmlns:c16="http://schemas.microsoft.com/office/drawing/2014/chart" uri="{C3380CC4-5D6E-409C-BE32-E72D297353CC}">
              <c16:uniqueId val="{00000001-6119-453E-80C2-2FA11EB8A2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8760</c:v>
                </c:pt>
                <c:pt idx="5">
                  <c:v>10021</c:v>
                </c:pt>
                <c:pt idx="8">
                  <c:v>9046</c:v>
                </c:pt>
                <c:pt idx="11">
                  <c:v>10318</c:v>
                </c:pt>
                <c:pt idx="14">
                  <c:v>11881</c:v>
                </c:pt>
              </c:numCache>
            </c:numRef>
          </c:val>
          <c:extLst>
            <c:ext xmlns:c16="http://schemas.microsoft.com/office/drawing/2014/chart" uri="{C3380CC4-5D6E-409C-BE32-E72D297353CC}">
              <c16:uniqueId val="{00000002-6119-453E-80C2-2FA11EB8A2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9-453E-80C2-2FA11EB8A2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9-453E-80C2-2FA11EB8A2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9-453E-80C2-2FA11EB8A2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4569</c:v>
                </c:pt>
                <c:pt idx="3">
                  <c:v>4271</c:v>
                </c:pt>
                <c:pt idx="6">
                  <c:v>3844</c:v>
                </c:pt>
                <c:pt idx="9">
                  <c:v>3647</c:v>
                </c:pt>
                <c:pt idx="12">
                  <c:v>3395</c:v>
                </c:pt>
              </c:numCache>
            </c:numRef>
          </c:val>
          <c:extLst>
            <c:ext xmlns:c16="http://schemas.microsoft.com/office/drawing/2014/chart" uri="{C3380CC4-5D6E-409C-BE32-E72D297353CC}">
              <c16:uniqueId val="{00000006-6119-453E-80C2-2FA11EB8A2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697</c:v>
                </c:pt>
                <c:pt idx="3">
                  <c:v>690</c:v>
                </c:pt>
                <c:pt idx="6">
                  <c:v>660</c:v>
                </c:pt>
                <c:pt idx="9">
                  <c:v>668</c:v>
                </c:pt>
                <c:pt idx="12">
                  <c:v>645</c:v>
                </c:pt>
              </c:numCache>
            </c:numRef>
          </c:val>
          <c:extLst>
            <c:ext xmlns:c16="http://schemas.microsoft.com/office/drawing/2014/chart" uri="{C3380CC4-5D6E-409C-BE32-E72D297353CC}">
              <c16:uniqueId val="{00000007-6119-453E-80C2-2FA11EB8A2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10106</c:v>
                </c:pt>
                <c:pt idx="3">
                  <c:v>9627</c:v>
                </c:pt>
                <c:pt idx="6">
                  <c:v>9137</c:v>
                </c:pt>
                <c:pt idx="9">
                  <c:v>8581</c:v>
                </c:pt>
                <c:pt idx="12">
                  <c:v>7903</c:v>
                </c:pt>
              </c:numCache>
            </c:numRef>
          </c:val>
          <c:extLst>
            <c:ext xmlns:c16="http://schemas.microsoft.com/office/drawing/2014/chart" uri="{C3380CC4-5D6E-409C-BE32-E72D297353CC}">
              <c16:uniqueId val="{00000008-6119-453E-80C2-2FA11EB8A2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c:v>
                </c:pt>
                <c:pt idx="3">
                  <c:v>75</c:v>
                </c:pt>
                <c:pt idx="6">
                  <c:v>69</c:v>
                </c:pt>
                <c:pt idx="9">
                  <c:v>57</c:v>
                </c:pt>
                <c:pt idx="12">
                  <c:v>51</c:v>
                </c:pt>
              </c:numCache>
            </c:numRef>
          </c:val>
          <c:extLst>
            <c:ext xmlns:c16="http://schemas.microsoft.com/office/drawing/2014/chart" uri="{C3380CC4-5D6E-409C-BE32-E72D297353CC}">
              <c16:uniqueId val="{00000009-6119-453E-80C2-2FA11EB8A2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33372</c:v>
                </c:pt>
                <c:pt idx="3">
                  <c:v>31772</c:v>
                </c:pt>
                <c:pt idx="6">
                  <c:v>31993</c:v>
                </c:pt>
                <c:pt idx="9">
                  <c:v>33895</c:v>
                </c:pt>
                <c:pt idx="12">
                  <c:v>35488</c:v>
                </c:pt>
              </c:numCache>
            </c:numRef>
          </c:val>
          <c:extLst>
            <c:ext xmlns:c16="http://schemas.microsoft.com/office/drawing/2014/chart" uri="{C3380CC4-5D6E-409C-BE32-E72D297353CC}">
              <c16:uniqueId val="{0000000A-6119-453E-80C2-2FA11EB8A2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8671</c:v>
                </c:pt>
                <c:pt idx="2">
                  <c:v>#N/A</c:v>
                </c:pt>
                <c:pt idx="3">
                  <c:v>#N/A</c:v>
                </c:pt>
                <c:pt idx="4">
                  <c:v>6084</c:v>
                </c:pt>
                <c:pt idx="5">
                  <c:v>#N/A</c:v>
                </c:pt>
                <c:pt idx="6">
                  <c:v>#N/A</c:v>
                </c:pt>
                <c:pt idx="7">
                  <c:v>5806</c:v>
                </c:pt>
                <c:pt idx="8">
                  <c:v>#N/A</c:v>
                </c:pt>
                <c:pt idx="9">
                  <c:v>#N/A</c:v>
                </c:pt>
                <c:pt idx="10">
                  <c:v>3684</c:v>
                </c:pt>
                <c:pt idx="11">
                  <c:v>#N/A</c:v>
                </c:pt>
                <c:pt idx="12">
                  <c:v>#N/A</c:v>
                </c:pt>
                <c:pt idx="13">
                  <c:v>752</c:v>
                </c:pt>
                <c:pt idx="14">
                  <c:v>#N/A</c:v>
                </c:pt>
              </c:numCache>
            </c:numRef>
          </c:val>
          <c:smooth val="0"/>
          <c:extLst>
            <c:ext xmlns:c16="http://schemas.microsoft.com/office/drawing/2014/chart" uri="{C3380CC4-5D6E-409C-BE32-E72D297353CC}">
              <c16:uniqueId val="{0000000B-6119-453E-80C2-2FA11EB8A2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7035</c:v>
                </c:pt>
                <c:pt idx="1">
                  <c:v>7657</c:v>
                </c:pt>
                <c:pt idx="2">
                  <c:v>8634</c:v>
                </c:pt>
              </c:numCache>
            </c:numRef>
          </c:val>
          <c:extLst>
            <c:ext xmlns:c16="http://schemas.microsoft.com/office/drawing/2014/chart" uri="{C3380CC4-5D6E-409C-BE32-E72D297353CC}">
              <c16:uniqueId val="{00000000-1F5E-4DBD-B1E4-9E27A26E00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1099</c:v>
                </c:pt>
                <c:pt idx="1">
                  <c:v>891</c:v>
                </c:pt>
                <c:pt idx="2">
                  <c:v>832</c:v>
                </c:pt>
              </c:numCache>
            </c:numRef>
          </c:val>
          <c:extLst>
            <c:ext xmlns:c16="http://schemas.microsoft.com/office/drawing/2014/chart" uri="{C3380CC4-5D6E-409C-BE32-E72D297353CC}">
              <c16:uniqueId val="{00000001-1F5E-4DBD-B1E4-9E27A26E00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3995</c:v>
                </c:pt>
                <c:pt idx="1">
                  <c:v>4718</c:v>
                </c:pt>
                <c:pt idx="2">
                  <c:v>4824</c:v>
                </c:pt>
              </c:numCache>
            </c:numRef>
          </c:val>
          <c:extLst>
            <c:ext xmlns:c16="http://schemas.microsoft.com/office/drawing/2014/chart" uri="{C3380CC4-5D6E-409C-BE32-E72D297353CC}">
              <c16:uniqueId val="{00000002-1F5E-4DBD-B1E4-9E27A26E00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{8D41963F-55B8-4BF4-8ABC-78A146B870A9}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67-49C7-897E-21D6E04676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{5841FDF3-C9BB-45DC-95F4-EF55EE7927D2}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67-49C7-897E-21D6E04676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{EB607692-9982-44FD-9AC1-8AE4B94D5796}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67-49C7-897E-21D6E04676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{B1A150A3-D6E1-47FD-87B3-4D22AA907C1F}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67-49C7-897E-21D6E04676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{B305F7A3-D25D-4E73-B906-A22792A6C46E}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67-49C7-897E-21D6E046763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{0CF9A94F-0010-48D2-A450-68AED1EE3005}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67-49C7-897E-21D6E046763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{B3F51541-FA7C-4748-9B1A-ED576DE75EB7}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67-49C7-897E-21D6E046763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{29F00A3F-20BE-4E35-B3EB-3181F818FA06}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67-49C7-897E-21D6E046763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{6608610A-17DF-4541-B7CB-B7E7E15DAF7D}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67-49C7-897E-21D6E04676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53.3</c:v>
                </c:pt>
                <c:pt idx="16">
                  <c:v>54.9</c:v>
                </c:pt>
                <c:pt idx="24">
                  <c:v>56.5</c:v>
                </c:pt>
                <c:pt idx="32">
                  <c:v>57.2</c:v>
                </c:pt>
              </c:numCache>
            </c:numRef>
          </c:xVal>
          <c:yVal>
            <c:numRef>
              <c:f>公会計指標分析・財政指標組合せ分析表!$BP$51:$DC$51</c:f>
              <c:numCache>
                <c:formatCode>#,##0.0;"▲ "#,##0.0</c:formatCode>
                <c:ptCount val="40"/>
                <c:pt idx="8">
                  <c:v>41.3</c:v>
                </c:pt>
                <c:pt idx="16">
                  <c:v>40.700000000000003</c:v>
                </c:pt>
                <c:pt idx="24">
                  <c:v>26.1</c:v>
                </c:pt>
                <c:pt idx="32">
                  <c:v>5.4</c:v>
                </c:pt>
              </c:numCache>
            </c:numRef>
          </c:yVal>
          <c:smooth val="0"/>
          <c:extLst>
            <c:ext xmlns:c16="http://schemas.microsoft.com/office/drawing/2014/chart" uri="{C3380CC4-5D6E-409C-BE32-E72D297353CC}">
              <c16:uniqueId val="{00000009-DD67-49C7-897E-21D6E04676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{BD500173-9F04-43C5-831D-FEEF7A53E3B1}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67-49C7-897E-21D6E04676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{3CF2DC4D-BCEE-4255-BF92-FA20B5DE2276}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67-49C7-897E-21D6E04676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{68BB6811-2093-4BAC-98A5-4A2C58F657B9}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67-49C7-897E-21D6E04676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{DED7A583-36DD-4F36-BE23-410B5AEE5BB4}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67-49C7-897E-21D6E04676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{246F1064-9BE3-480C-9123-3994DB8D8092}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67-49C7-897E-21D6E046763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{F1EC4FF5-8EE1-4622-A235-3378D4B2E513}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67-49C7-897E-21D6E046763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{BD44F856-1629-4490-9A35-594378410AAC}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67-49C7-897E-21D6E046763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{10C11C93-D587-4B0B-AE5D-884A2963A3F8}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67-49C7-897E-21D6E046763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{D2B24531-7752-4A76-9673-5077CF35A6A0}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67-49C7-897E-21D6E04676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DD67-49C7-897E-21D6E0467631}"/>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{619988EA-C6D9-4B93-A105-2BB0969A9C9E}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0BB-4F5E-A2C1-5DE0753FF7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{07C1E00C-8062-4DA9-8B24-54484E076234}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BB-4F5E-A2C1-5DE0753FF7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{7BE2AB18-CE03-4326-BCE7-7788089D322B}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BB-4F5E-A2C1-5DE0753FF7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{92B5CDD3-BDE7-4A39-B69A-0BAF4D3ABB7E}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BB-4F5E-A2C1-5DE0753FF7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{82BC97AC-07CC-4962-ADC3-4D0E0E62AFF4}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BB-4F5E-A2C1-5DE0753FF7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{967B0182-5398-497B-B674-742BA35752B8}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0BB-4F5E-A2C1-5DE0753FF7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{AC28602B-A9F0-4A1B-9285-3A03FC4826D5}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0BB-4F5E-A2C1-5DE0753FF7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{2B365987-3F55-497F-8FB3-3694CBB4EEE1}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0BB-4F5E-A2C1-5DE0753FF7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{241FECF0-8072-48A7-9457-EF26DBDD360C}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0BB-4F5E-A2C1-5DE0753FF7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11.7</c:v>
                </c:pt>
                <c:pt idx="24">
                  <c:v>11.1</c:v>
                </c:pt>
                <c:pt idx="32">
                  <c:v>10.199999999999999</c:v>
                </c:pt>
              </c:numCache>
            </c:numRef>
          </c:xVal>
          <c:yVal>
            <c:numRef>
              <c:f>公会計指標分析・財政指標組合せ分析表!$BP$73:$DC$73</c:f>
              <c:numCache>
                <c:formatCode>#,##0.0;"▲ "#,##0.0</c:formatCode>
                <c:ptCount val="40"/>
                <c:pt idx="0">
                  <c:v>58.6</c:v>
                </c:pt>
                <c:pt idx="8">
                  <c:v>41.3</c:v>
                </c:pt>
                <c:pt idx="16">
                  <c:v>40.700000000000003</c:v>
                </c:pt>
                <c:pt idx="24">
                  <c:v>26.1</c:v>
                </c:pt>
                <c:pt idx="32">
                  <c:v>5.4</c:v>
                </c:pt>
              </c:numCache>
            </c:numRef>
          </c:yVal>
          <c:smooth val="0"/>
          <c:extLst>
            <c:ext xmlns:c16="http://schemas.microsoft.com/office/drawing/2014/chart" uri="{C3380CC4-5D6E-409C-BE32-E72D297353CC}">
              <c16:uniqueId val="{00000009-A0BB-4F5E-A2C1-5DE0753FF7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{DF0029D5-B64B-408F-A9F5-5F47DEAF883A}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0BB-4F5E-A2C1-5DE0753FF7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{AD52539F-DBEF-438F-936B-170AE7CDC313}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BB-4F5E-A2C1-5DE0753FF7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{29276DE3-87AE-4228-AE5A-7DE7B83429E2}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BB-4F5E-A2C1-5DE0753FF7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{606FFA06-CE73-49E9-BF95-7090754CEE30}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BB-4F5E-A2C1-5DE0753FF7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{41BCA077-C82C-4616-8FAB-D5EEC9A48125}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BB-4F5E-A2C1-5DE0753FF7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{3329FCA2-1158-41D7-AF32-84CF98661188}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0BB-4F5E-A2C1-5DE0753FF7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{BB0EFA78-9C6A-4394-9297-189ED306D7AE}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0BB-4F5E-A2C1-5DE0753FF7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{4C15EB78-B4CC-4515-9550-5A81DD99ADC4}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0BB-4F5E-A2C1-5DE0753FF7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{316B8962-0007-4653-AE95-C79CE7E46338}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0BB-4F5E-A2C1-5DE0753FF7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A0BB-4F5E-A2C1-5DE0753FF749}"/>
            </c:ext>
          </c:extLst>
        </c:ser>
        <c:dLbls>
          <c:showLegendKey val="0"/>
          <c:showVal val="1"/>
          <c:showCatName val="0"/>
          <c:showSerName val="0"/>
          <c:showPercent val="0"/>
          <c:showBubbleSize val="0"/>
        </c:dLbls>
        <c:axId val="84219776"/>
        <c:axId val="84234240"/>
      </c:scatterChart>
      <c:valAx>
        <c:axId val="8421977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実質公債費比率は年々改善しているが、類似団体と比較すると依然として高い状況にある。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年度は、既発行の地方債元利償還金の完済等により「元利償還金」が</a:t>
          </a:r>
          <a:r>
            <a:rPr kumimoji="1" lang="en-US" altLang="ja-JP" sz="1100">
              <a:solidFill>
                <a:sysClr val="windowText" lastClr="000000"/>
              </a:solidFill>
              <a:effectLst/>
              <a:latin typeface="+mn-lt"/>
              <a:ea typeface="+mn-ea"/>
              <a:cs typeface="+mn-cs"/>
            </a:rPr>
            <a:t>128</a:t>
          </a:r>
          <a:r>
            <a:rPr kumimoji="1" lang="ja-JP" altLang="ja-JP" sz="1100">
              <a:solidFill>
                <a:sysClr val="windowText" lastClr="000000"/>
              </a:solidFill>
              <a:effectLst/>
              <a:latin typeface="+mn-lt"/>
              <a:ea typeface="+mn-ea"/>
              <a:cs typeface="+mn-cs"/>
            </a:rPr>
            <a:t>百万円減少したことなどから、単年度比率は</a:t>
          </a:r>
          <a:r>
            <a:rPr kumimoji="1" lang="en-US" altLang="ja-JP" sz="1100">
              <a:solidFill>
                <a:sysClr val="windowText" lastClr="000000"/>
              </a:solidFill>
              <a:effectLst/>
              <a:latin typeface="+mn-lt"/>
              <a:ea typeface="+mn-ea"/>
              <a:cs typeface="+mn-cs"/>
            </a:rPr>
            <a:t>9.4</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今後は、熊本地震に伴い発行した災害対策債や災害復旧事業債等に係る元利償還金の増加はあるものの、国の財政支援により算入公債費等も増加する見込みである。一方で、</a:t>
          </a:r>
          <a:r>
            <a:rPr kumimoji="1" lang="ja-JP" altLang="en-US" sz="1100">
              <a:solidFill>
                <a:sysClr val="windowText" lastClr="000000"/>
              </a:solidFill>
              <a:effectLst/>
              <a:latin typeface="+mn-lt"/>
              <a:ea typeface="+mn-ea"/>
              <a:cs typeface="+mn-cs"/>
            </a:rPr>
            <a:t>本市の大型起債事業に加え、</a:t>
          </a:r>
          <a:r>
            <a:rPr kumimoji="1" lang="ja-JP" altLang="ja-JP" sz="1100">
              <a:solidFill>
                <a:sysClr val="windowText" lastClr="000000"/>
              </a:solidFill>
              <a:effectLst/>
              <a:latin typeface="+mn-lt"/>
              <a:ea typeface="+mn-ea"/>
              <a:cs typeface="+mn-cs"/>
            </a:rPr>
            <a:t>宇城広域連合で計画している汚泥再生処理センター建設や</a:t>
          </a:r>
          <a:r>
            <a:rPr kumimoji="1" lang="ja-JP" altLang="en-US" sz="1100">
              <a:solidFill>
                <a:sysClr val="windowText" lastClr="000000"/>
              </a:solidFill>
              <a:effectLst/>
              <a:latin typeface="+mn-lt"/>
              <a:ea typeface="+mn-ea"/>
              <a:cs typeface="+mn-cs"/>
            </a:rPr>
            <a:t>消防署耐震改築整備</a:t>
          </a:r>
          <a:r>
            <a:rPr kumimoji="1" lang="ja-JP" altLang="ja-JP" sz="1100">
              <a:solidFill>
                <a:sysClr val="windowText" lastClr="000000"/>
              </a:solidFill>
              <a:effectLst/>
              <a:latin typeface="+mn-lt"/>
              <a:ea typeface="+mn-ea"/>
              <a:cs typeface="+mn-cs"/>
            </a:rPr>
            <a:t>等に係る大型起債事業の公債費負担要因も重なることから、「実質公債費率の分子」の悪化が懸念される。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将来負担比率は</a:t>
          </a:r>
          <a:r>
            <a:rPr kumimoji="1" lang="ja-JP" altLang="en-US" sz="1100">
              <a:solidFill>
                <a:sysClr val="windowText" lastClr="000000"/>
              </a:solidFill>
              <a:effectLst/>
              <a:latin typeface="+mn-lt"/>
              <a:ea typeface="+mn-ea"/>
              <a:cs typeface="+mn-cs"/>
            </a:rPr>
            <a:t>大幅に改善され、各平均（類似団体・全国・県）</a:t>
          </a:r>
          <a:r>
            <a:rPr kumimoji="1" lang="ja-JP" altLang="ja-JP" sz="1100">
              <a:solidFill>
                <a:sysClr val="windowText" lastClr="000000"/>
              </a:solidFill>
              <a:effectLst/>
              <a:latin typeface="+mn-lt"/>
              <a:ea typeface="+mn-ea"/>
              <a:cs typeface="+mn-cs"/>
            </a:rPr>
            <a:t>を下回る結果となった。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「地方債の現在高」は、</a:t>
          </a:r>
          <a:r>
            <a:rPr kumimoji="1" lang="ja-JP" altLang="en-US" sz="1100">
              <a:solidFill>
                <a:sysClr val="windowText" lastClr="000000"/>
              </a:solidFill>
              <a:effectLst/>
              <a:latin typeface="+mn-lt"/>
              <a:ea typeface="+mn-ea"/>
              <a:cs typeface="+mn-cs"/>
            </a:rPr>
            <a:t>橋りょう架替、災害公営住宅建設、教育環境整備事業等</a:t>
          </a:r>
          <a:r>
            <a:rPr kumimoji="1" lang="ja-JP" altLang="ja-JP" sz="1100">
              <a:solidFill>
                <a:sysClr val="windowText" lastClr="000000"/>
              </a:solidFill>
              <a:effectLst/>
              <a:latin typeface="+mn-lt"/>
              <a:ea typeface="+mn-ea"/>
              <a:cs typeface="+mn-cs"/>
            </a:rPr>
            <a:t>により、前年度に比べて</a:t>
          </a:r>
          <a:r>
            <a:rPr kumimoji="1" lang="en-US" altLang="ja-JP" sz="1100">
              <a:solidFill>
                <a:sysClr val="windowText" lastClr="000000"/>
              </a:solidFill>
              <a:effectLst/>
              <a:latin typeface="+mn-lt"/>
              <a:ea typeface="+mn-ea"/>
              <a:cs typeface="+mn-cs"/>
            </a:rPr>
            <a:t>1,593</a:t>
          </a:r>
          <a:r>
            <a:rPr kumimoji="1" lang="ja-JP" altLang="ja-JP" sz="1100">
              <a:solidFill>
                <a:sysClr val="windowText" lastClr="000000"/>
              </a:solidFill>
              <a:effectLst/>
              <a:latin typeface="+mn-lt"/>
              <a:ea typeface="+mn-ea"/>
              <a:cs typeface="+mn-cs"/>
            </a:rPr>
            <a:t>百万円増加したものの、償還</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完了した地方債よりも交付税算入率が高いため、「基準財政需要額算入見込額」も</a:t>
          </a:r>
          <a:r>
            <a:rPr kumimoji="1" lang="en-US" altLang="ja-JP" sz="1100">
              <a:solidFill>
                <a:sysClr val="windowText" lastClr="000000"/>
              </a:solidFill>
              <a:effectLst/>
              <a:latin typeface="+mn-lt"/>
              <a:ea typeface="+mn-ea"/>
              <a:cs typeface="+mn-cs"/>
            </a:rPr>
            <a:t>1,866</a:t>
          </a:r>
          <a:r>
            <a:rPr kumimoji="1" lang="ja-JP" altLang="ja-JP" sz="1100">
              <a:solidFill>
                <a:sysClr val="windowText" lastClr="000000"/>
              </a:solidFill>
              <a:effectLst/>
              <a:latin typeface="+mn-lt"/>
              <a:ea typeface="+mn-ea"/>
              <a:cs typeface="+mn-cs"/>
            </a:rPr>
            <a:t>百万円増加した。また、財政調整基金の取崩しを回避したこと、</a:t>
          </a:r>
          <a:r>
            <a:rPr kumimoji="1" lang="ja-JP" altLang="en-US" sz="1100">
              <a:solidFill>
                <a:sysClr val="windowText" lastClr="000000"/>
              </a:solidFill>
              <a:effectLst/>
              <a:latin typeface="+mn-lt"/>
              <a:ea typeface="+mn-ea"/>
              <a:cs typeface="+mn-cs"/>
            </a:rPr>
            <a:t>更に同基金へ積立てたことにより</a:t>
          </a:r>
          <a:r>
            <a:rPr kumimoji="1" lang="ja-JP" altLang="ja-JP" sz="1100">
              <a:solidFill>
                <a:sysClr val="windowText" lastClr="000000"/>
              </a:solidFill>
              <a:effectLst/>
              <a:latin typeface="+mn-lt"/>
              <a:ea typeface="+mn-ea"/>
              <a:cs typeface="+mn-cs"/>
            </a:rPr>
            <a:t>「充当可能基金」が</a:t>
          </a:r>
          <a:r>
            <a:rPr kumimoji="1" lang="en-US" altLang="ja-JP" sz="1100">
              <a:solidFill>
                <a:sysClr val="windowText" lastClr="000000"/>
              </a:solidFill>
              <a:effectLst/>
              <a:latin typeface="+mn-lt"/>
              <a:ea typeface="+mn-ea"/>
              <a:cs typeface="+mn-cs"/>
            </a:rPr>
            <a:t>1,563</a:t>
          </a:r>
          <a:r>
            <a:rPr kumimoji="1" lang="ja-JP" altLang="ja-JP" sz="1100">
              <a:solidFill>
                <a:sysClr val="windowText" lastClr="000000"/>
              </a:solidFill>
              <a:effectLst/>
              <a:latin typeface="+mn-lt"/>
              <a:ea typeface="+mn-ea"/>
              <a:cs typeface="+mn-cs"/>
            </a:rPr>
            <a:t>百万円増加するなど、比率を好転させる要因が多かった。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小中学校施設の建替えや防災拠点センターの建設など大型事業を予定しているため、地方債現在高はさらに増加する見込みであるが、交付税算入率が高い有利な起債を活用することから、「将来負担比率の分子」の急激な悪化には至らないと</a:t>
          </a:r>
          <a:r>
            <a:rPr kumimoji="1" lang="ja-JP" altLang="en-US" sz="1100">
              <a:solidFill>
                <a:sysClr val="windowText" lastClr="000000"/>
              </a:solidFill>
              <a:effectLst/>
              <a:latin typeface="+mn-lt"/>
              <a:ea typeface="+mn-ea"/>
              <a:cs typeface="+mn-cs"/>
            </a:rPr>
            <a:t>予想される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普通交付税の合併算定替えによる特例措置の適用期間終了を見据え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年度まで順調に積み増してきた財政調整基金を、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度は熊本地震に対応するため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ことにより年度末残高は大幅に減少したが、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財政調整基金の取崩しに依存することなく財政運営</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を行い、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年度も歳計剰余金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・運用積立金等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百万円積み立てたことから、基金全体としては前年度に比べて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普通交付税の段階的縮減（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一本算定）のみならず、災害廃棄物処理に係る災害対策債や公共施設等の災害復旧事業債等の償還開始、さらに防災拠点センター建設や小中学校施設の建替えなど、熊本地震の影響で財源調整の対応範囲が拡大され、自主財源の乏しい本市にとって、これまで積み増してきた財政調整基金の取崩しは必至である。また、減債基金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令和元年</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度まで取崩しの計画があることや新規で造成した熊本地震復興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年を終期として被災者支援に資するための事業に活用しなければならないことを鑑みると、基金全体として中長期的に減少を見込んでいる。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年熊本地震からの早期復興に要する費用に充てる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社会福祉振興基金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：高齢者、障害者及び児童の福祉の向上並びにこれらの者の快適な生活環境の形成等に要する経費の財源に充てる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：主な原資であるふるさと応援寄附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金を、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取扱事務費を除く</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百万円を新たに積み立てたこと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で、前年度と比べて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：熊本地震で被害の大きかった市町村に配分された復興基金（創意工夫事業分）について、①災害公営住宅建設に伴う用地取得＝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百万円、②慰霊碑等復旧支援＝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百万円、③復興グランドデザイン策定＝</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百万円への充当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で、前年度と比べて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金は寄附者が指定した事業の財源とすることが前提であり、その使途を明確化するため、担当課提案制度を確立し、「ふるさと応援寄附金事業選考委員会」にて応募事業を採択したうえで、基金を活用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：復興基金の使途については、他市町村の事案を参考にしながら検討し、基金の終期である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月まで被災者のきめ細かな支援に繋がる施策を展開していく。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地方税収の歳入増加や人件費</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歳出</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減少に伴い一般財源を確保できたため、基金の取崩しを回避し、歳計剰余金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・運用積立金等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8,634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歳入に見合った歳出への転換を図りつつ、合併算定替の適用期限終了後の普通交付税（一本算定を迎える令和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8,400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百万円となる見込み、平成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612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百万円）や施設の老朽化に伴う更新費用、熊本地震を踏まえた災害等の緊急的財政出動などに耐え得る残高水準を検討し、決算状況等を踏まえて可能な限り積み立てを行っていく。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財政調整基金残高の推移（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年度見込）</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8,634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歳計剰余金等積立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百万円・財源調整取崩し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535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末見込</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8,921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基金造成のために発行した合併特例事業債の元利償還金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698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百万円を取崩し、熊本地震災害廃棄物処理基金補助金を災害対策債の元利償還のため減債基金へ</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百万円積み立てを行ったこと等により、残高合計が前年度と比べて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参考</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年度基金造成＝合併特例事業債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3,135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百万円発行（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年償還）、未償還残高（平成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348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・災害対策債発行額＝平成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2,092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1,777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基金造成のための合併特例事業債に係る元利償還金の発生により普通交付税措置後の市負担額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％（令和元年度まで）及び災害対策債に係る元利償還金発生により普通交付税措置後の市負担額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×75.5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年度まで）を取崩して対応するため、基金は減少する見込みである。</a:t>
          </a: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取崩し計画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合併特例債分　令和元年度＝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百万円（最終）</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災害対策債分　令和元年度＝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　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年度の比率は各平均（類似団体・全国・県）を下回っているものの、所有資産の約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割が償却済みとなっており、また前年度より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ポイント上昇していることから老朽化が進んでいる。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本市では、公共施設等総合計画（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策定、</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改訂）において、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年度までに総延床面積を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％程度縮減させる目標を掲げ、将来の人口規模に見合った施設保有量に向けて、老朽化した施設の複合化や小規模建替えなどによるコンパクト化を推進する。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9" name="楕円 78"/>
        <xdr:cNvSpPr/>
      </xdr:nvSpPr>
      <xdr:spPr>
        <a:xfrm>
          <a:off x="47117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145855</xdr:rowOff>
    </xdr:from>
    <xdr:ext cx="405111" cy="259045"/>
    <xdr:sp macro="" textlink="">
      <xdr:nvSpPr>
        <xdr:cNvPr id="80" name="有形固定資産減価償却率該当値テキスト"/>
        <xdr:cNvSpPr txBox="1"/>
      </xdr:nvSpPr>
      <xdr:spPr>
        <a:xfrm>
          <a:off x="4813300" y="606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81" name="楕円 80"/>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71967</xdr:rowOff>
    </xdr:to>
    <xdr:cxnSp macro="">
      <xdr:nvCxnSpPr>
        <xdr:cNvPr id="82" name="直線コネクタ 81"/>
        <xdr:cNvCxnSpPr/>
      </xdr:nvCxnSpPr>
      <xdr:spPr>
        <a:xfrm flipV="1">
          <a:off x="4051300" y="613325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83" name="楕円 82"/>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129540</xdr:rowOff>
    </xdr:to>
    <xdr:cxnSp macro="">
      <xdr:nvCxnSpPr>
        <xdr:cNvPr id="84" name="直線コネクタ 83"/>
        <xdr:cNvCxnSpPr/>
      </xdr:nvCxnSpPr>
      <xdr:spPr>
        <a:xfrm flipV="1">
          <a:off x="3289300" y="615844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136313</xdr:rowOff>
    </xdr:from>
    <xdr:to>
      <xdr:col>11</xdr:col>
      <xdr:colOff>187325</xdr:colOff>
      <xdr:row>32</xdr:row>
      <xdr:rowOff>66463</xdr:rowOff>
    </xdr:to>
    <xdr:sp macro="" textlink="">
      <xdr:nvSpPr>
        <xdr:cNvPr id="85" name="楕円 84"/>
        <xdr:cNvSpPr/>
      </xdr:nvSpPr>
      <xdr:spPr>
        <a:xfrm>
          <a:off x="2476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129540</xdr:rowOff>
    </xdr:from>
    <xdr:to>
      <xdr:col>15</xdr:col>
      <xdr:colOff>136525</xdr:colOff>
      <xdr:row>32</xdr:row>
      <xdr:rowOff>15663</xdr:rowOff>
    </xdr:to>
    <xdr:cxnSp macro="">
      <xdr:nvCxnSpPr>
        <xdr:cNvPr id="86" name="直線コネクタ 85"/>
        <xdr:cNvCxnSpPr/>
      </xdr:nvCxnSpPr>
      <xdr:spPr>
        <a:xfrm flipV="1">
          <a:off x="2527300" y="621601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90" name="n_1mainValue有形固定資産減価償却率"/>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1"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57590</xdr:rowOff>
    </xdr:from>
    <xdr:ext cx="405111" cy="259045"/>
    <xdr:sp macro="" textlink="">
      <xdr:nvSpPr>
        <xdr:cNvPr id="92" name="n_3mainValue有形固定資産減価償却率"/>
        <xdr:cNvSpPr txBox="1"/>
      </xdr:nvSpPr>
      <xdr:spPr>
        <a:xfrm>
          <a:off x="2324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熊本地震を起因とした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公営住宅整備事業債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や教育環境整備（給食センター建設等）に伴う合併特例事業債等の発行により将来負担額は増加したが、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基金残高（前年度比＋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1,563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も増加しており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、県平均と比べると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小中学校施設の建替えや防災拠点センターの建設など大型事業を予定しているため、地方債現在高のさらなる増加、普通交付税の一本算定に伴う基金取崩しによる財源調整は避けられないため、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悪化する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159681</xdr:rowOff>
    </xdr:from>
    <xdr:to>
      <xdr:col>76</xdr:col>
      <xdr:colOff>73025</xdr:colOff>
      <xdr:row>30</xdr:row>
      <xdr:rowOff>89831</xdr:rowOff>
    </xdr:to>
    <xdr:sp macro="" textlink="">
      <xdr:nvSpPr>
        <xdr:cNvPr id="134" name="楕円 133"/>
        <xdr:cNvSpPr/>
      </xdr:nvSpPr>
      <xdr:spPr>
        <a:xfrm>
          <a:off x="14744700" y="5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11108</xdr:rowOff>
    </xdr:from>
    <xdr:ext cx="469744" cy="259045"/>
    <xdr:sp macro="" textlink="">
      <xdr:nvSpPr>
        <xdr:cNvPr id="135" name="債務償還比率該当値テキスト"/>
        <xdr:cNvSpPr txBox="1"/>
      </xdr:nvSpPr>
      <xdr:spPr>
        <a:xfrm>
          <a:off x="14846300" y="57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1545</xdr:rowOff>
    </xdr:from>
    <xdr:to>
      <xdr:col>72</xdr:col>
      <xdr:colOff>123825</xdr:colOff>
      <xdr:row>30</xdr:row>
      <xdr:rowOff>103145</xdr:rowOff>
    </xdr:to>
    <xdr:sp macro="" textlink="">
      <xdr:nvSpPr>
        <xdr:cNvPr id="136" name="楕円 135"/>
        <xdr:cNvSpPr/>
      </xdr:nvSpPr>
      <xdr:spPr>
        <a:xfrm>
          <a:off x="14033500" y="59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39031</xdr:rowOff>
    </xdr:from>
    <xdr:to>
      <xdr:col>76</xdr:col>
      <xdr:colOff>22225</xdr:colOff>
      <xdr:row>30</xdr:row>
      <xdr:rowOff>52345</xdr:rowOff>
    </xdr:to>
    <xdr:cxnSp macro="">
      <xdr:nvCxnSpPr>
        <xdr:cNvPr id="137" name="直線コネクタ 136"/>
        <xdr:cNvCxnSpPr/>
      </xdr:nvCxnSpPr>
      <xdr:spPr>
        <a:xfrm flipV="1">
          <a:off x="14084300" y="5954056"/>
          <a:ext cx="711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119672</xdr:rowOff>
    </xdr:from>
    <xdr:ext cx="469744" cy="259045"/>
    <xdr:sp macro="" textlink="">
      <xdr:nvSpPr>
        <xdr:cNvPr id="139" name="n_1mainValue債務償還比率"/>
        <xdr:cNvSpPr txBox="1"/>
      </xdr:nvSpPr>
      <xdr:spPr>
        <a:xfrm>
          <a:off x="13836727" y="569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1" name="楕円 70"/>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104792</xdr:rowOff>
    </xdr:from>
    <xdr:ext cx="405111" cy="259045"/>
    <xdr:sp macro="" textlink="">
      <xdr:nvSpPr>
        <xdr:cNvPr id="72" name="【道路】&#10;有形固定資産減価償却率該当値テキスト"/>
        <xdr:cNvSpPr txBox="1"/>
      </xdr:nvSpPr>
      <xdr:spPr>
        <a:xfrm>
          <a:off x="4673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3" name="楕円 72"/>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38100</xdr:rowOff>
    </xdr:to>
    <xdr:cxnSp macro="">
      <xdr:nvCxnSpPr>
        <xdr:cNvPr id="74" name="直線コネクタ 73"/>
        <xdr:cNvCxnSpPr/>
      </xdr:nvCxnSpPr>
      <xdr:spPr>
        <a:xfrm flipV="1">
          <a:off x="3797300" y="652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5" name="楕円 74"/>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68580</xdr:rowOff>
    </xdr:to>
    <xdr:cxnSp macro="">
      <xdr:nvCxnSpPr>
        <xdr:cNvPr id="76" name="直線コネクタ 75"/>
        <xdr:cNvCxnSpPr/>
      </xdr:nvCxnSpPr>
      <xdr:spPr>
        <a:xfrm flipV="1">
          <a:off x="2908300" y="655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50165</xdr:rowOff>
    </xdr:from>
    <xdr:to>
      <xdr:col>10</xdr:col>
      <xdr:colOff>165100</xdr:colOff>
      <xdr:row>38</xdr:row>
      <xdr:rowOff>151765</xdr:rowOff>
    </xdr:to>
    <xdr:sp macro="" textlink="">
      <xdr:nvSpPr>
        <xdr:cNvPr id="77" name="楕円 76"/>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100965</xdr:rowOff>
    </xdr:to>
    <xdr:cxnSp macro="">
      <xdr:nvCxnSpPr>
        <xdr:cNvPr id="78" name="直線コネクタ 77"/>
        <xdr:cNvCxnSpPr/>
      </xdr:nvCxnSpPr>
      <xdr:spPr>
        <a:xfrm flipV="1">
          <a:off x="2019300" y="6583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2" name="n_1main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3"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142892</xdr:rowOff>
    </xdr:from>
    <xdr:ext cx="405111" cy="259045"/>
    <xdr:sp macro="" textlink="">
      <xdr:nvSpPr>
        <xdr:cNvPr id="84" name="n_3mainValue【道路】&#10;有形固定資産減価償却率"/>
        <xdr:cNvSpPr txBox="1"/>
      </xdr:nvSpPr>
      <xdr:spPr>
        <a:xfrm>
          <a:off x="1816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89996</xdr:rowOff>
    </xdr:from>
    <xdr:to>
      <xdr:col>55</xdr:col>
      <xdr:colOff>50800</xdr:colOff>
      <xdr:row>39</xdr:row>
      <xdr:rowOff>20146</xdr:rowOff>
    </xdr:to>
    <xdr:sp macro="" textlink="">
      <xdr:nvSpPr>
        <xdr:cNvPr id="125" name="楕円 124"/>
        <xdr:cNvSpPr/>
      </xdr:nvSpPr>
      <xdr:spPr>
        <a:xfrm>
          <a:off x="10426700" y="66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112873</xdr:rowOff>
    </xdr:from>
    <xdr:ext cx="534377" cy="259045"/>
    <xdr:sp macro="" textlink="">
      <xdr:nvSpPr>
        <xdr:cNvPr id="126" name="【道路】&#10;一人当たり延長該当値テキスト"/>
        <xdr:cNvSpPr txBox="1"/>
      </xdr:nvSpPr>
      <xdr:spPr>
        <a:xfrm>
          <a:off x="10515600" y="64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92673</xdr:rowOff>
    </xdr:from>
    <xdr:to>
      <xdr:col>50</xdr:col>
      <xdr:colOff>165100</xdr:colOff>
      <xdr:row>39</xdr:row>
      <xdr:rowOff>22823</xdr:rowOff>
    </xdr:to>
    <xdr:sp macro="" textlink="">
      <xdr:nvSpPr>
        <xdr:cNvPr id="127" name="楕円 126"/>
        <xdr:cNvSpPr/>
      </xdr:nvSpPr>
      <xdr:spPr>
        <a:xfrm>
          <a:off x="9588500" y="66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140796</xdr:rowOff>
    </xdr:from>
    <xdr:to>
      <xdr:col>55</xdr:col>
      <xdr:colOff>0</xdr:colOff>
      <xdr:row>38</xdr:row>
      <xdr:rowOff>143473</xdr:rowOff>
    </xdr:to>
    <xdr:cxnSp macro="">
      <xdr:nvCxnSpPr>
        <xdr:cNvPr id="128" name="直線コネクタ 127"/>
        <xdr:cNvCxnSpPr/>
      </xdr:nvCxnSpPr>
      <xdr:spPr>
        <a:xfrm flipV="1">
          <a:off x="9639300" y="6655896"/>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99009</xdr:rowOff>
    </xdr:from>
    <xdr:to>
      <xdr:col>46</xdr:col>
      <xdr:colOff>38100</xdr:colOff>
      <xdr:row>39</xdr:row>
      <xdr:rowOff>29159</xdr:rowOff>
    </xdr:to>
    <xdr:sp macro="" textlink="">
      <xdr:nvSpPr>
        <xdr:cNvPr id="129" name="楕円 128"/>
        <xdr:cNvSpPr/>
      </xdr:nvSpPr>
      <xdr:spPr>
        <a:xfrm>
          <a:off x="8699500" y="66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143473</xdr:rowOff>
    </xdr:from>
    <xdr:to>
      <xdr:col>50</xdr:col>
      <xdr:colOff>114300</xdr:colOff>
      <xdr:row>38</xdr:row>
      <xdr:rowOff>149809</xdr:rowOff>
    </xdr:to>
    <xdr:cxnSp macro="">
      <xdr:nvCxnSpPr>
        <xdr:cNvPr id="130" name="直線コネクタ 129"/>
        <xdr:cNvCxnSpPr/>
      </xdr:nvCxnSpPr>
      <xdr:spPr>
        <a:xfrm flipV="1">
          <a:off x="8750300" y="6658573"/>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17203</xdr:rowOff>
    </xdr:from>
    <xdr:to>
      <xdr:col>41</xdr:col>
      <xdr:colOff>101600</xdr:colOff>
      <xdr:row>39</xdr:row>
      <xdr:rowOff>118803</xdr:rowOff>
    </xdr:to>
    <xdr:sp macro="" textlink="">
      <xdr:nvSpPr>
        <xdr:cNvPr id="131" name="楕円 130"/>
        <xdr:cNvSpPr/>
      </xdr:nvSpPr>
      <xdr:spPr>
        <a:xfrm>
          <a:off x="7810500" y="6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149809</xdr:rowOff>
    </xdr:from>
    <xdr:to>
      <xdr:col>45</xdr:col>
      <xdr:colOff>177800</xdr:colOff>
      <xdr:row>39</xdr:row>
      <xdr:rowOff>68003</xdr:rowOff>
    </xdr:to>
    <xdr:cxnSp macro="">
      <xdr:nvCxnSpPr>
        <xdr:cNvPr id="132" name="直線コネクタ 131"/>
        <xdr:cNvCxnSpPr/>
      </xdr:nvCxnSpPr>
      <xdr:spPr>
        <a:xfrm flipV="1">
          <a:off x="7861300" y="6664909"/>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39351</xdr:rowOff>
    </xdr:from>
    <xdr:ext cx="534377" cy="259045"/>
    <xdr:sp macro="" textlink="">
      <xdr:nvSpPr>
        <xdr:cNvPr id="136" name="n_1mainValue【道路】&#10;一人当たり延長"/>
        <xdr:cNvSpPr txBox="1"/>
      </xdr:nvSpPr>
      <xdr:spPr>
        <a:xfrm>
          <a:off x="9359411" y="63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20286</xdr:rowOff>
    </xdr:from>
    <xdr:ext cx="534377" cy="259045"/>
    <xdr:sp macro="" textlink="">
      <xdr:nvSpPr>
        <xdr:cNvPr id="137" name="n_2mainValue【道路】&#10;一人当たり延長"/>
        <xdr:cNvSpPr txBox="1"/>
      </xdr:nvSpPr>
      <xdr:spPr>
        <a:xfrm>
          <a:off x="8483111" y="6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109930</xdr:rowOff>
    </xdr:from>
    <xdr:ext cx="534377" cy="259045"/>
    <xdr:sp macro="" textlink="">
      <xdr:nvSpPr>
        <xdr:cNvPr id="138" name="n_3mainValue【道路】&#10;一人当たり延長"/>
        <xdr:cNvSpPr txBox="1"/>
      </xdr:nvSpPr>
      <xdr:spPr>
        <a:xfrm>
          <a:off x="7594111" y="67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79" name="楕円 178"/>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6004</xdr:rowOff>
    </xdr:from>
    <xdr:ext cx="405111" cy="259045"/>
    <xdr:sp macro="" textlink="">
      <xdr:nvSpPr>
        <xdr:cNvPr id="180" name="【橋りょう・トンネル】&#10;有形固定資産減価償却率該当値テキスト"/>
        <xdr:cNvSpPr txBox="1"/>
      </xdr:nvSpPr>
      <xdr:spPr>
        <a:xfrm>
          <a:off x="4673600"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1" name="楕円 180"/>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82" name="直線コネクタ 181"/>
        <xdr:cNvCxnSpPr/>
      </xdr:nvCxnSpPr>
      <xdr:spPr>
        <a:xfrm flipV="1">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83" name="楕円 182"/>
        <xdr:cNvSpPr/>
      </xdr:nvSpPr>
      <xdr:spPr>
        <a:xfrm>
          <a:off x="2857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143691</xdr:rowOff>
    </xdr:to>
    <xdr:cxnSp macro="">
      <xdr:nvCxnSpPr>
        <xdr:cNvPr id="184" name="直線コネクタ 183"/>
        <xdr:cNvCxnSpPr/>
      </xdr:nvCxnSpPr>
      <xdr:spPr>
        <a:xfrm flipV="1">
          <a:off x="2908300" y="1021352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5" name="楕円 184"/>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0</xdr:rowOff>
    </xdr:to>
    <xdr:cxnSp macro="">
      <xdr:nvCxnSpPr>
        <xdr:cNvPr id="186" name="直線コネクタ 185"/>
        <xdr:cNvCxnSpPr/>
      </xdr:nvCxnSpPr>
      <xdr:spPr>
        <a:xfrm flipV="1">
          <a:off x="2019300" y="102592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90" name="n_1main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14168</xdr:rowOff>
    </xdr:from>
    <xdr:ext cx="405111" cy="259045"/>
    <xdr:sp macro="" textlink="">
      <xdr:nvSpPr>
        <xdr:cNvPr id="191" name="n_2mainValue【橋りょう・トンネル】&#10;有形固定資産減価償却率"/>
        <xdr:cNvSpPr txBox="1"/>
      </xdr:nvSpPr>
      <xdr:spPr>
        <a:xfrm>
          <a:off x="2705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2" name="n_3main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21"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66827</xdr:rowOff>
    </xdr:from>
    <xdr:to>
      <xdr:col>55</xdr:col>
      <xdr:colOff>50800</xdr:colOff>
      <xdr:row>63</xdr:row>
      <xdr:rowOff>168427</xdr:rowOff>
    </xdr:to>
    <xdr:sp macro="" textlink="">
      <xdr:nvSpPr>
        <xdr:cNvPr id="231" name="楕円 230"/>
        <xdr:cNvSpPr/>
      </xdr:nvSpPr>
      <xdr:spPr>
        <a:xfrm>
          <a:off x="10426700" y="108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89704</xdr:rowOff>
    </xdr:from>
    <xdr:ext cx="599010" cy="259045"/>
    <xdr:sp macro="" textlink="">
      <xdr:nvSpPr>
        <xdr:cNvPr id="232" name="【橋りょう・トンネル】&#10;一人当たり有形固定資産（償却資産）額該当値テキスト"/>
        <xdr:cNvSpPr txBox="1"/>
      </xdr:nvSpPr>
      <xdr:spPr>
        <a:xfrm>
          <a:off x="10515600" y="1071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68466</xdr:rowOff>
    </xdr:from>
    <xdr:to>
      <xdr:col>50</xdr:col>
      <xdr:colOff>165100</xdr:colOff>
      <xdr:row>63</xdr:row>
      <xdr:rowOff>170066</xdr:rowOff>
    </xdr:to>
    <xdr:sp macro="" textlink="">
      <xdr:nvSpPr>
        <xdr:cNvPr id="233" name="楕円 232"/>
        <xdr:cNvSpPr/>
      </xdr:nvSpPr>
      <xdr:spPr>
        <a:xfrm>
          <a:off x="9588500" y="108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117627</xdr:rowOff>
    </xdr:from>
    <xdr:to>
      <xdr:col>55</xdr:col>
      <xdr:colOff>0</xdr:colOff>
      <xdr:row>63</xdr:row>
      <xdr:rowOff>119266</xdr:rowOff>
    </xdr:to>
    <xdr:cxnSp macro="">
      <xdr:nvCxnSpPr>
        <xdr:cNvPr id="234" name="直線コネクタ 233"/>
        <xdr:cNvCxnSpPr/>
      </xdr:nvCxnSpPr>
      <xdr:spPr>
        <a:xfrm flipV="1">
          <a:off x="9639300" y="10918977"/>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65488</xdr:rowOff>
    </xdr:from>
    <xdr:to>
      <xdr:col>46</xdr:col>
      <xdr:colOff>38100</xdr:colOff>
      <xdr:row>63</xdr:row>
      <xdr:rowOff>167088</xdr:rowOff>
    </xdr:to>
    <xdr:sp macro="" textlink="">
      <xdr:nvSpPr>
        <xdr:cNvPr id="235" name="楕円 234"/>
        <xdr:cNvSpPr/>
      </xdr:nvSpPr>
      <xdr:spPr>
        <a:xfrm>
          <a:off x="8699500" y="108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116288</xdr:rowOff>
    </xdr:from>
    <xdr:to>
      <xdr:col>50</xdr:col>
      <xdr:colOff>114300</xdr:colOff>
      <xdr:row>63</xdr:row>
      <xdr:rowOff>119266</xdr:rowOff>
    </xdr:to>
    <xdr:cxnSp macro="">
      <xdr:nvCxnSpPr>
        <xdr:cNvPr id="236" name="直線コネクタ 235"/>
        <xdr:cNvCxnSpPr/>
      </xdr:nvCxnSpPr>
      <xdr:spPr>
        <a:xfrm>
          <a:off x="8750300" y="1091763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66787</xdr:rowOff>
    </xdr:from>
    <xdr:to>
      <xdr:col>41</xdr:col>
      <xdr:colOff>101600</xdr:colOff>
      <xdr:row>63</xdr:row>
      <xdr:rowOff>168387</xdr:rowOff>
    </xdr:to>
    <xdr:sp macro="" textlink="">
      <xdr:nvSpPr>
        <xdr:cNvPr id="237" name="楕円 236"/>
        <xdr:cNvSpPr/>
      </xdr:nvSpPr>
      <xdr:spPr>
        <a:xfrm>
          <a:off x="7810500" y="108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116288</xdr:rowOff>
    </xdr:from>
    <xdr:to>
      <xdr:col>45</xdr:col>
      <xdr:colOff>177800</xdr:colOff>
      <xdr:row>63</xdr:row>
      <xdr:rowOff>117587</xdr:rowOff>
    </xdr:to>
    <xdr:cxnSp macro="">
      <xdr:nvCxnSpPr>
        <xdr:cNvPr id="238" name="直線コネクタ 237"/>
        <xdr:cNvCxnSpPr/>
      </xdr:nvCxnSpPr>
      <xdr:spPr>
        <a:xfrm flipV="1">
          <a:off x="7861300" y="10917638"/>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39"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40"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41"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15143</xdr:rowOff>
    </xdr:from>
    <xdr:ext cx="599010" cy="259045"/>
    <xdr:sp macro="" textlink="">
      <xdr:nvSpPr>
        <xdr:cNvPr id="242" name="n_1mainValue【橋りょう・トンネル】&#10;一人当たり有形固定資産（償却資産）額"/>
        <xdr:cNvSpPr txBox="1"/>
      </xdr:nvSpPr>
      <xdr:spPr>
        <a:xfrm>
          <a:off x="9327095" y="1064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12165</xdr:rowOff>
    </xdr:from>
    <xdr:ext cx="599010" cy="259045"/>
    <xdr:sp macro="" textlink="">
      <xdr:nvSpPr>
        <xdr:cNvPr id="243" name="n_2mainValue【橋りょう・トンネル】&#10;一人当たり有形固定資産（償却資産）額"/>
        <xdr:cNvSpPr txBox="1"/>
      </xdr:nvSpPr>
      <xdr:spPr>
        <a:xfrm>
          <a:off x="8450795" y="106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13464</xdr:rowOff>
    </xdr:from>
    <xdr:ext cx="599010" cy="259045"/>
    <xdr:sp macro="" textlink="">
      <xdr:nvSpPr>
        <xdr:cNvPr id="244" name="n_3mainValue【橋りょう・トンネル】&#10;一人当たり有形固定資産（償却資産）額"/>
        <xdr:cNvSpPr txBox="1"/>
      </xdr:nvSpPr>
      <xdr:spPr>
        <a:xfrm>
          <a:off x="7561795" y="106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151892</xdr:rowOff>
    </xdr:from>
    <xdr:to>
      <xdr:col>24</xdr:col>
      <xdr:colOff>114300</xdr:colOff>
      <xdr:row>84</xdr:row>
      <xdr:rowOff>82042</xdr:rowOff>
    </xdr:to>
    <xdr:sp macro="" textlink="">
      <xdr:nvSpPr>
        <xdr:cNvPr id="282" name="楕円 281"/>
        <xdr:cNvSpPr/>
      </xdr:nvSpPr>
      <xdr:spPr>
        <a:xfrm>
          <a:off x="4584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130319</xdr:rowOff>
    </xdr:from>
    <xdr:ext cx="405111" cy="259045"/>
    <xdr:sp macro="" textlink="">
      <xdr:nvSpPr>
        <xdr:cNvPr id="283" name="【公営住宅】&#10;有形固定資産減価償却率該当値テキスト"/>
        <xdr:cNvSpPr txBox="1"/>
      </xdr:nvSpPr>
      <xdr:spPr>
        <a:xfrm>
          <a:off x="4673600"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85598</xdr:rowOff>
    </xdr:from>
    <xdr:to>
      <xdr:col>20</xdr:col>
      <xdr:colOff>38100</xdr:colOff>
      <xdr:row>81</xdr:row>
      <xdr:rowOff>15748</xdr:rowOff>
    </xdr:to>
    <xdr:sp macro="" textlink="">
      <xdr:nvSpPr>
        <xdr:cNvPr id="284" name="楕円 283"/>
        <xdr:cNvSpPr/>
      </xdr:nvSpPr>
      <xdr:spPr>
        <a:xfrm>
          <a:off x="3746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136398</xdr:rowOff>
    </xdr:from>
    <xdr:to>
      <xdr:col>24</xdr:col>
      <xdr:colOff>63500</xdr:colOff>
      <xdr:row>84</xdr:row>
      <xdr:rowOff>31242</xdr:rowOff>
    </xdr:to>
    <xdr:cxnSp macro="">
      <xdr:nvCxnSpPr>
        <xdr:cNvPr id="285" name="直線コネクタ 284"/>
        <xdr:cNvCxnSpPr/>
      </xdr:nvCxnSpPr>
      <xdr:spPr>
        <a:xfrm>
          <a:off x="3797300" y="13852398"/>
          <a:ext cx="8382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286" name="楕円 285"/>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136398</xdr:rowOff>
    </xdr:from>
    <xdr:to>
      <xdr:col>19</xdr:col>
      <xdr:colOff>177800</xdr:colOff>
      <xdr:row>80</xdr:row>
      <xdr:rowOff>170687</xdr:rowOff>
    </xdr:to>
    <xdr:cxnSp macro="">
      <xdr:nvCxnSpPr>
        <xdr:cNvPr id="287" name="直線コネクタ 286"/>
        <xdr:cNvCxnSpPr/>
      </xdr:nvCxnSpPr>
      <xdr:spPr>
        <a:xfrm flipV="1">
          <a:off x="2908300" y="138523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8" name="楕円 287"/>
        <xdr:cNvSpPr/>
      </xdr:nvSpPr>
      <xdr:spPr>
        <a:xfrm>
          <a:off x="1968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170687</xdr:rowOff>
    </xdr:from>
    <xdr:to>
      <xdr:col>15</xdr:col>
      <xdr:colOff>50800</xdr:colOff>
      <xdr:row>81</xdr:row>
      <xdr:rowOff>35813</xdr:rowOff>
    </xdr:to>
    <xdr:cxnSp macro="">
      <xdr:nvCxnSpPr>
        <xdr:cNvPr id="289" name="直線コネクタ 288"/>
        <xdr:cNvCxnSpPr/>
      </xdr:nvCxnSpPr>
      <xdr:spPr>
        <a:xfrm flipV="1">
          <a:off x="2019300" y="13886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32275</xdr:rowOff>
    </xdr:from>
    <xdr:ext cx="405111" cy="259045"/>
    <xdr:sp macro="" textlink="">
      <xdr:nvSpPr>
        <xdr:cNvPr id="293" name="n_1mainValue【公営住宅】&#10;有形固定資産減価償却率"/>
        <xdr:cNvSpPr txBox="1"/>
      </xdr:nvSpPr>
      <xdr:spPr>
        <a:xfrm>
          <a:off x="3582044"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66564</xdr:rowOff>
    </xdr:from>
    <xdr:ext cx="405111" cy="259045"/>
    <xdr:sp macro="" textlink="">
      <xdr:nvSpPr>
        <xdr:cNvPr id="294" name="n_2mainValue【公営住宅】&#10;有形固定資産減価償却率"/>
        <xdr:cNvSpPr txBox="1"/>
      </xdr:nvSpPr>
      <xdr:spPr>
        <a:xfrm>
          <a:off x="27057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295" name="n_3main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81787</xdr:rowOff>
    </xdr:from>
    <xdr:to>
      <xdr:col>55</xdr:col>
      <xdr:colOff>50800</xdr:colOff>
      <xdr:row>82</xdr:row>
      <xdr:rowOff>11937</xdr:rowOff>
    </xdr:to>
    <xdr:sp macro="" textlink="">
      <xdr:nvSpPr>
        <xdr:cNvPr id="334" name="楕円 333"/>
        <xdr:cNvSpPr/>
      </xdr:nvSpPr>
      <xdr:spPr>
        <a:xfrm>
          <a:off x="10426700" y="13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104664</xdr:rowOff>
    </xdr:from>
    <xdr:ext cx="469744" cy="259045"/>
    <xdr:sp macro="" textlink="">
      <xdr:nvSpPr>
        <xdr:cNvPr id="335" name="【公営住宅】&#10;一人当たり面積該当値テキスト"/>
        <xdr:cNvSpPr txBox="1"/>
      </xdr:nvSpPr>
      <xdr:spPr>
        <a:xfrm>
          <a:off x="10515600" y="138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36" name="楕円 335"/>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132587</xdr:rowOff>
    </xdr:from>
    <xdr:to>
      <xdr:col>55</xdr:col>
      <xdr:colOff>0</xdr:colOff>
      <xdr:row>82</xdr:row>
      <xdr:rowOff>38100</xdr:rowOff>
    </xdr:to>
    <xdr:cxnSp macro="">
      <xdr:nvCxnSpPr>
        <xdr:cNvPr id="337" name="直線コネクタ 336"/>
        <xdr:cNvCxnSpPr/>
      </xdr:nvCxnSpPr>
      <xdr:spPr>
        <a:xfrm flipV="1">
          <a:off x="9639300" y="14020037"/>
          <a:ext cx="838200" cy="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254</xdr:rowOff>
    </xdr:from>
    <xdr:to>
      <xdr:col>46</xdr:col>
      <xdr:colOff>38100</xdr:colOff>
      <xdr:row>82</xdr:row>
      <xdr:rowOff>101854</xdr:rowOff>
    </xdr:to>
    <xdr:sp macro="" textlink="">
      <xdr:nvSpPr>
        <xdr:cNvPr id="338" name="楕円 337"/>
        <xdr:cNvSpPr/>
      </xdr:nvSpPr>
      <xdr:spPr>
        <a:xfrm>
          <a:off x="86995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51054</xdr:rowOff>
    </xdr:to>
    <xdr:cxnSp macro="">
      <xdr:nvCxnSpPr>
        <xdr:cNvPr id="339" name="直線コネクタ 338"/>
        <xdr:cNvCxnSpPr/>
      </xdr:nvCxnSpPr>
      <xdr:spPr>
        <a:xfrm flipV="1">
          <a:off x="8750300" y="1409700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2539</xdr:rowOff>
    </xdr:from>
    <xdr:to>
      <xdr:col>41</xdr:col>
      <xdr:colOff>101600</xdr:colOff>
      <xdr:row>82</xdr:row>
      <xdr:rowOff>104139</xdr:rowOff>
    </xdr:to>
    <xdr:sp macro="" textlink="">
      <xdr:nvSpPr>
        <xdr:cNvPr id="340" name="楕円 339"/>
        <xdr:cNvSpPr/>
      </xdr:nvSpPr>
      <xdr:spPr>
        <a:xfrm>
          <a:off x="7810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51054</xdr:rowOff>
    </xdr:from>
    <xdr:to>
      <xdr:col>45</xdr:col>
      <xdr:colOff>177800</xdr:colOff>
      <xdr:row>82</xdr:row>
      <xdr:rowOff>53339</xdr:rowOff>
    </xdr:to>
    <xdr:cxnSp macro="">
      <xdr:nvCxnSpPr>
        <xdr:cNvPr id="341" name="直線コネクタ 340"/>
        <xdr:cNvCxnSpPr/>
      </xdr:nvCxnSpPr>
      <xdr:spPr>
        <a:xfrm flipV="1">
          <a:off x="7861300" y="141099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45" name="n_1mainValue【公営住宅】&#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118381</xdr:rowOff>
    </xdr:from>
    <xdr:ext cx="469744" cy="259045"/>
    <xdr:sp macro="" textlink="">
      <xdr:nvSpPr>
        <xdr:cNvPr id="346" name="n_2mainValue【公営住宅】&#10;一人当たり面積"/>
        <xdr:cNvSpPr txBox="1"/>
      </xdr:nvSpPr>
      <xdr:spPr>
        <a:xfrm>
          <a:off x="8515427"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120666</xdr:rowOff>
    </xdr:from>
    <xdr:ext cx="469744" cy="259045"/>
    <xdr:sp macro="" textlink="">
      <xdr:nvSpPr>
        <xdr:cNvPr id="347" name="n_3mainValue【公営住宅】&#10;一人当たり面積"/>
        <xdr:cNvSpPr txBox="1"/>
      </xdr:nvSpPr>
      <xdr:spPr>
        <a:xfrm>
          <a:off x="7626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23495</xdr:rowOff>
    </xdr:from>
    <xdr:to>
      <xdr:col>24</xdr:col>
      <xdr:colOff>114300</xdr:colOff>
      <xdr:row>106</xdr:row>
      <xdr:rowOff>125095</xdr:rowOff>
    </xdr:to>
    <xdr:sp macro="" textlink="">
      <xdr:nvSpPr>
        <xdr:cNvPr id="387" name="楕円 386"/>
        <xdr:cNvSpPr/>
      </xdr:nvSpPr>
      <xdr:spPr>
        <a:xfrm>
          <a:off x="4584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1922</xdr:rowOff>
    </xdr:from>
    <xdr:ext cx="405111" cy="259045"/>
    <xdr:sp macro="" textlink="">
      <xdr:nvSpPr>
        <xdr:cNvPr id="388" name="【港湾・漁港】&#10;有形固定資産減価償却率該当値テキスト"/>
        <xdr:cNvSpPr txBox="1"/>
      </xdr:nvSpPr>
      <xdr:spPr>
        <a:xfrm>
          <a:off x="4673600"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389" name="楕円 388"/>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74295</xdr:rowOff>
    </xdr:from>
    <xdr:to>
      <xdr:col>24</xdr:col>
      <xdr:colOff>63500</xdr:colOff>
      <xdr:row>106</xdr:row>
      <xdr:rowOff>110489</xdr:rowOff>
    </xdr:to>
    <xdr:cxnSp macro="">
      <xdr:nvCxnSpPr>
        <xdr:cNvPr id="390" name="直線コネクタ 389"/>
        <xdr:cNvCxnSpPr/>
      </xdr:nvCxnSpPr>
      <xdr:spPr>
        <a:xfrm flipV="1">
          <a:off x="3797300" y="182479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88264</xdr:rowOff>
    </xdr:from>
    <xdr:to>
      <xdr:col>15</xdr:col>
      <xdr:colOff>101600</xdr:colOff>
      <xdr:row>107</xdr:row>
      <xdr:rowOff>18414</xdr:rowOff>
    </xdr:to>
    <xdr:sp macro="" textlink="">
      <xdr:nvSpPr>
        <xdr:cNvPr id="391" name="楕円 390"/>
        <xdr:cNvSpPr/>
      </xdr:nvSpPr>
      <xdr:spPr>
        <a:xfrm>
          <a:off x="2857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110489</xdr:rowOff>
    </xdr:from>
    <xdr:to>
      <xdr:col>19</xdr:col>
      <xdr:colOff>177800</xdr:colOff>
      <xdr:row>106</xdr:row>
      <xdr:rowOff>139064</xdr:rowOff>
    </xdr:to>
    <xdr:cxnSp macro="">
      <xdr:nvCxnSpPr>
        <xdr:cNvPr id="392" name="直線コネクタ 391"/>
        <xdr:cNvCxnSpPr/>
      </xdr:nvCxnSpPr>
      <xdr:spPr>
        <a:xfrm flipV="1">
          <a:off x="2908300" y="18284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126364</xdr:rowOff>
    </xdr:from>
    <xdr:to>
      <xdr:col>10</xdr:col>
      <xdr:colOff>165100</xdr:colOff>
      <xdr:row>107</xdr:row>
      <xdr:rowOff>56514</xdr:rowOff>
    </xdr:to>
    <xdr:sp macro="" textlink="">
      <xdr:nvSpPr>
        <xdr:cNvPr id="393" name="楕円 392"/>
        <xdr:cNvSpPr/>
      </xdr:nvSpPr>
      <xdr:spPr>
        <a:xfrm>
          <a:off x="1968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139064</xdr:rowOff>
    </xdr:from>
    <xdr:to>
      <xdr:col>15</xdr:col>
      <xdr:colOff>50800</xdr:colOff>
      <xdr:row>107</xdr:row>
      <xdr:rowOff>5714</xdr:rowOff>
    </xdr:to>
    <xdr:cxnSp macro="">
      <xdr:nvCxnSpPr>
        <xdr:cNvPr id="394" name="直線コネクタ 393"/>
        <xdr:cNvCxnSpPr/>
      </xdr:nvCxnSpPr>
      <xdr:spPr>
        <a:xfrm flipV="1">
          <a:off x="2019300" y="18312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398" name="n_1mainValue【港湾・漁港】&#10;有形固定資産減価償却率"/>
        <xdr:cNvSpPr txBox="1"/>
      </xdr:nvSpPr>
      <xdr:spPr>
        <a:xfrm>
          <a:off x="3582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9541</xdr:rowOff>
    </xdr:from>
    <xdr:ext cx="405111" cy="259045"/>
    <xdr:sp macro="" textlink="">
      <xdr:nvSpPr>
        <xdr:cNvPr id="399" name="n_2mainValue【港湾・漁港】&#10;有形固定資産減価償却率"/>
        <xdr:cNvSpPr txBox="1"/>
      </xdr:nvSpPr>
      <xdr:spPr>
        <a:xfrm>
          <a:off x="2705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47641</xdr:rowOff>
    </xdr:from>
    <xdr:ext cx="405111" cy="259045"/>
    <xdr:sp macro="" textlink="">
      <xdr:nvSpPr>
        <xdr:cNvPr id="400" name="n_3mainValue【港湾・漁港】&#10;有形固定資産減価償却率"/>
        <xdr:cNvSpPr txBox="1"/>
      </xdr:nvSpPr>
      <xdr:spPr>
        <a:xfrm>
          <a:off x="1816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14074</xdr:rowOff>
    </xdr:from>
    <xdr:to>
      <xdr:col>55</xdr:col>
      <xdr:colOff>50800</xdr:colOff>
      <xdr:row>107</xdr:row>
      <xdr:rowOff>115674</xdr:rowOff>
    </xdr:to>
    <xdr:sp macro="" textlink="">
      <xdr:nvSpPr>
        <xdr:cNvPr id="435" name="楕円 434"/>
        <xdr:cNvSpPr/>
      </xdr:nvSpPr>
      <xdr:spPr>
        <a:xfrm>
          <a:off x="10426700" y="183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100451</xdr:rowOff>
    </xdr:from>
    <xdr:ext cx="599010" cy="259045"/>
    <xdr:sp macro="" textlink="">
      <xdr:nvSpPr>
        <xdr:cNvPr id="436" name="【港湾・漁港】&#10;一人当たり有形固定資産（償却資産）額該当値テキスト"/>
        <xdr:cNvSpPr txBox="1"/>
      </xdr:nvSpPr>
      <xdr:spPr>
        <a:xfrm>
          <a:off x="10515600" y="1827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14360</xdr:rowOff>
    </xdr:from>
    <xdr:to>
      <xdr:col>50</xdr:col>
      <xdr:colOff>165100</xdr:colOff>
      <xdr:row>107</xdr:row>
      <xdr:rowOff>115960</xdr:rowOff>
    </xdr:to>
    <xdr:sp macro="" textlink="">
      <xdr:nvSpPr>
        <xdr:cNvPr id="437" name="楕円 436"/>
        <xdr:cNvSpPr/>
      </xdr:nvSpPr>
      <xdr:spPr>
        <a:xfrm>
          <a:off x="9588500" y="183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64874</xdr:rowOff>
    </xdr:from>
    <xdr:to>
      <xdr:col>55</xdr:col>
      <xdr:colOff>0</xdr:colOff>
      <xdr:row>107</xdr:row>
      <xdr:rowOff>65160</xdr:rowOff>
    </xdr:to>
    <xdr:cxnSp macro="">
      <xdr:nvCxnSpPr>
        <xdr:cNvPr id="438" name="直線コネクタ 437"/>
        <xdr:cNvCxnSpPr/>
      </xdr:nvCxnSpPr>
      <xdr:spPr>
        <a:xfrm flipV="1">
          <a:off x="9639300" y="18410024"/>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16379</xdr:rowOff>
    </xdr:from>
    <xdr:to>
      <xdr:col>46</xdr:col>
      <xdr:colOff>38100</xdr:colOff>
      <xdr:row>107</xdr:row>
      <xdr:rowOff>117979</xdr:rowOff>
    </xdr:to>
    <xdr:sp macro="" textlink="">
      <xdr:nvSpPr>
        <xdr:cNvPr id="439" name="楕円 438"/>
        <xdr:cNvSpPr/>
      </xdr:nvSpPr>
      <xdr:spPr>
        <a:xfrm>
          <a:off x="8699500" y="183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65160</xdr:rowOff>
    </xdr:from>
    <xdr:to>
      <xdr:col>50</xdr:col>
      <xdr:colOff>114300</xdr:colOff>
      <xdr:row>107</xdr:row>
      <xdr:rowOff>67179</xdr:rowOff>
    </xdr:to>
    <xdr:cxnSp macro="">
      <xdr:nvCxnSpPr>
        <xdr:cNvPr id="440" name="直線コネクタ 439"/>
        <xdr:cNvCxnSpPr/>
      </xdr:nvCxnSpPr>
      <xdr:spPr>
        <a:xfrm flipV="1">
          <a:off x="8750300" y="1841031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17033</xdr:rowOff>
    </xdr:from>
    <xdr:to>
      <xdr:col>41</xdr:col>
      <xdr:colOff>101600</xdr:colOff>
      <xdr:row>107</xdr:row>
      <xdr:rowOff>118633</xdr:rowOff>
    </xdr:to>
    <xdr:sp macro="" textlink="">
      <xdr:nvSpPr>
        <xdr:cNvPr id="441" name="楕円 440"/>
        <xdr:cNvSpPr/>
      </xdr:nvSpPr>
      <xdr:spPr>
        <a:xfrm>
          <a:off x="7810500" y="183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67179</xdr:rowOff>
    </xdr:from>
    <xdr:to>
      <xdr:col>45</xdr:col>
      <xdr:colOff>177800</xdr:colOff>
      <xdr:row>107</xdr:row>
      <xdr:rowOff>67833</xdr:rowOff>
    </xdr:to>
    <xdr:cxnSp macro="">
      <xdr:nvCxnSpPr>
        <xdr:cNvPr id="442" name="直線コネクタ 441"/>
        <xdr:cNvCxnSpPr/>
      </xdr:nvCxnSpPr>
      <xdr:spPr>
        <a:xfrm flipV="1">
          <a:off x="7861300" y="1841232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107087</xdr:rowOff>
    </xdr:from>
    <xdr:ext cx="599010" cy="259045"/>
    <xdr:sp macro="" textlink="">
      <xdr:nvSpPr>
        <xdr:cNvPr id="446" name="n_1mainValue【港湾・漁港】&#10;一人当たり有形固定資産（償却資産）額"/>
        <xdr:cNvSpPr txBox="1"/>
      </xdr:nvSpPr>
      <xdr:spPr>
        <a:xfrm>
          <a:off x="9327095" y="184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109106</xdr:rowOff>
    </xdr:from>
    <xdr:ext cx="599010" cy="259045"/>
    <xdr:sp macro="" textlink="">
      <xdr:nvSpPr>
        <xdr:cNvPr id="447" name="n_2mainValue【港湾・漁港】&#10;一人当たり有形固定資産（償却資産）額"/>
        <xdr:cNvSpPr txBox="1"/>
      </xdr:nvSpPr>
      <xdr:spPr>
        <a:xfrm>
          <a:off x="8450795" y="1845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109760</xdr:rowOff>
    </xdr:from>
    <xdr:ext cx="599010" cy="259045"/>
    <xdr:sp macro="" textlink="">
      <xdr:nvSpPr>
        <xdr:cNvPr id="448" name="n_3mainValue【港湾・漁港】&#10;一人当たり有形固定資産（償却資産）額"/>
        <xdr:cNvSpPr txBox="1"/>
      </xdr:nvSpPr>
      <xdr:spPr>
        <a:xfrm>
          <a:off x="7561795" y="1845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88" name="楕円 487"/>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89" name="【認定こども園・幼稚園・保育所】&#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490" name="楕円 489"/>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15240</xdr:rowOff>
    </xdr:to>
    <xdr:cxnSp macro="">
      <xdr:nvCxnSpPr>
        <xdr:cNvPr id="491" name="直線コネクタ 490"/>
        <xdr:cNvCxnSpPr/>
      </xdr:nvCxnSpPr>
      <xdr:spPr>
        <a:xfrm flipV="1">
          <a:off x="15481300" y="63284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133985</xdr:rowOff>
    </xdr:from>
    <xdr:to>
      <xdr:col>76</xdr:col>
      <xdr:colOff>165100</xdr:colOff>
      <xdr:row>37</xdr:row>
      <xdr:rowOff>64135</xdr:rowOff>
    </xdr:to>
    <xdr:sp macro="" textlink="">
      <xdr:nvSpPr>
        <xdr:cNvPr id="492" name="楕円 491"/>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xdr:rowOff>
    </xdr:from>
    <xdr:to>
      <xdr:col>81</xdr:col>
      <xdr:colOff>50800</xdr:colOff>
      <xdr:row>37</xdr:row>
      <xdr:rowOff>15240</xdr:rowOff>
    </xdr:to>
    <xdr:cxnSp macro="">
      <xdr:nvCxnSpPr>
        <xdr:cNvPr id="493" name="直線コネクタ 492"/>
        <xdr:cNvCxnSpPr/>
      </xdr:nvCxnSpPr>
      <xdr:spPr>
        <a:xfrm>
          <a:off x="14592300" y="6356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94" name="楕円 493"/>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51435</xdr:rowOff>
    </xdr:to>
    <xdr:cxnSp macro="">
      <xdr:nvCxnSpPr>
        <xdr:cNvPr id="495" name="直線コネクタ 494"/>
        <xdr:cNvCxnSpPr/>
      </xdr:nvCxnSpPr>
      <xdr:spPr>
        <a:xfrm flipV="1">
          <a:off x="13703300" y="635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82567</xdr:rowOff>
    </xdr:from>
    <xdr:ext cx="405111" cy="259045"/>
    <xdr:sp macro="" textlink="">
      <xdr:nvSpPr>
        <xdr:cNvPr id="499" name="n_1mainValue【認定こども園・幼稚園・保育所】&#10;有形固定資産減価償却率"/>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500" name="n_2mainValue【認定こども園・幼稚園・保育所】&#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501" name="n_3mainValue【認定こども園・幼稚園・保育所】&#10;有形固定資産減価償却率"/>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2"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46627</xdr:rowOff>
    </xdr:from>
    <xdr:to>
      <xdr:col>116</xdr:col>
      <xdr:colOff>114300</xdr:colOff>
      <xdr:row>41</xdr:row>
      <xdr:rowOff>148227</xdr:rowOff>
    </xdr:to>
    <xdr:sp macro="" textlink="">
      <xdr:nvSpPr>
        <xdr:cNvPr id="542" name="楕円 541"/>
        <xdr:cNvSpPr/>
      </xdr:nvSpPr>
      <xdr:spPr>
        <a:xfrm>
          <a:off x="22110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133004</xdr:rowOff>
    </xdr:from>
    <xdr:ext cx="469744" cy="259045"/>
    <xdr:sp macro="" textlink="">
      <xdr:nvSpPr>
        <xdr:cNvPr id="543" name="【認定こども園・幼稚園・保育所】&#10;一人当たり面積該当値テキスト"/>
        <xdr:cNvSpPr txBox="1"/>
      </xdr:nvSpPr>
      <xdr:spPr>
        <a:xfrm>
          <a:off x="22199600" y="69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46627</xdr:rowOff>
    </xdr:from>
    <xdr:to>
      <xdr:col>112</xdr:col>
      <xdr:colOff>38100</xdr:colOff>
      <xdr:row>41</xdr:row>
      <xdr:rowOff>148227</xdr:rowOff>
    </xdr:to>
    <xdr:sp macro="" textlink="">
      <xdr:nvSpPr>
        <xdr:cNvPr id="544" name="楕円 543"/>
        <xdr:cNvSpPr/>
      </xdr:nvSpPr>
      <xdr:spPr>
        <a:xfrm>
          <a:off x="21272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97427</xdr:rowOff>
    </xdr:from>
    <xdr:to>
      <xdr:col>116</xdr:col>
      <xdr:colOff>63500</xdr:colOff>
      <xdr:row>41</xdr:row>
      <xdr:rowOff>97427</xdr:rowOff>
    </xdr:to>
    <xdr:cxnSp macro="">
      <xdr:nvCxnSpPr>
        <xdr:cNvPr id="545" name="直線コネクタ 544"/>
        <xdr:cNvCxnSpPr/>
      </xdr:nvCxnSpPr>
      <xdr:spPr>
        <a:xfrm>
          <a:off x="21323300" y="712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546" name="楕円 545"/>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97427</xdr:rowOff>
    </xdr:to>
    <xdr:cxnSp macro="">
      <xdr:nvCxnSpPr>
        <xdr:cNvPr id="547" name="直線コネクタ 546"/>
        <xdr:cNvCxnSpPr/>
      </xdr:nvCxnSpPr>
      <xdr:spPr>
        <a:xfrm>
          <a:off x="20434300" y="7094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136434</xdr:rowOff>
    </xdr:from>
    <xdr:to>
      <xdr:col>102</xdr:col>
      <xdr:colOff>165100</xdr:colOff>
      <xdr:row>41</xdr:row>
      <xdr:rowOff>66584</xdr:rowOff>
    </xdr:to>
    <xdr:sp macro="" textlink="">
      <xdr:nvSpPr>
        <xdr:cNvPr id="548" name="楕円 547"/>
        <xdr:cNvSpPr/>
      </xdr:nvSpPr>
      <xdr:spPr>
        <a:xfrm>
          <a:off x="19494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64770</xdr:rowOff>
    </xdr:to>
    <xdr:cxnSp macro="">
      <xdr:nvCxnSpPr>
        <xdr:cNvPr id="549" name="直線コネクタ 548"/>
        <xdr:cNvCxnSpPr/>
      </xdr:nvCxnSpPr>
      <xdr:spPr>
        <a:xfrm>
          <a:off x="19545300" y="70452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0"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1"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52"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139354</xdr:rowOff>
    </xdr:from>
    <xdr:ext cx="469744" cy="259045"/>
    <xdr:sp macro="" textlink="">
      <xdr:nvSpPr>
        <xdr:cNvPr id="553" name="n_1mainValue【認定こども園・幼稚園・保育所】&#10;一人当たり面積"/>
        <xdr:cNvSpPr txBox="1"/>
      </xdr:nvSpPr>
      <xdr:spPr>
        <a:xfrm>
          <a:off x="210757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54" name="n_2mainValue【認定こども園・幼稚園・保育所】&#10;一人当たり面積"/>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57711</xdr:rowOff>
    </xdr:from>
    <xdr:ext cx="469744" cy="259045"/>
    <xdr:sp macro="" textlink="">
      <xdr:nvSpPr>
        <xdr:cNvPr id="555" name="n_3mainValue【認定こども園・幼稚園・保育所】&#10;一人当たり面積"/>
        <xdr:cNvSpPr txBox="1"/>
      </xdr:nvSpPr>
      <xdr:spPr>
        <a:xfrm>
          <a:off x="19310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xdr:rowOff>
    </xdr:from>
    <xdr:to>
      <xdr:col>85</xdr:col>
      <xdr:colOff>177800</xdr:colOff>
      <xdr:row>59</xdr:row>
      <xdr:rowOff>114808</xdr:rowOff>
    </xdr:to>
    <xdr:sp macro="" textlink="">
      <xdr:nvSpPr>
        <xdr:cNvPr id="593" name="楕円 592"/>
        <xdr:cNvSpPr/>
      </xdr:nvSpPr>
      <xdr:spPr>
        <a:xfrm>
          <a:off x="16268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163085</xdr:rowOff>
    </xdr:from>
    <xdr:ext cx="405111" cy="259045"/>
    <xdr:sp macro="" textlink="">
      <xdr:nvSpPr>
        <xdr:cNvPr id="594" name="【学校施設】&#10;有形固定資産減価償却率該当値テキスト"/>
        <xdr:cNvSpPr txBox="1"/>
      </xdr:nvSpPr>
      <xdr:spPr>
        <a:xfrm>
          <a:off x="16357600"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33782</xdr:rowOff>
    </xdr:from>
    <xdr:to>
      <xdr:col>81</xdr:col>
      <xdr:colOff>101600</xdr:colOff>
      <xdr:row>59</xdr:row>
      <xdr:rowOff>135382</xdr:rowOff>
    </xdr:to>
    <xdr:sp macro="" textlink="">
      <xdr:nvSpPr>
        <xdr:cNvPr id="595" name="楕円 594"/>
        <xdr:cNvSpPr/>
      </xdr:nvSpPr>
      <xdr:spPr>
        <a:xfrm>
          <a:off x="15430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64008</xdr:rowOff>
    </xdr:from>
    <xdr:to>
      <xdr:col>85</xdr:col>
      <xdr:colOff>127000</xdr:colOff>
      <xdr:row>59</xdr:row>
      <xdr:rowOff>84582</xdr:rowOff>
    </xdr:to>
    <xdr:cxnSp macro="">
      <xdr:nvCxnSpPr>
        <xdr:cNvPr id="596" name="直線コネクタ 595"/>
        <xdr:cNvCxnSpPr/>
      </xdr:nvCxnSpPr>
      <xdr:spPr>
        <a:xfrm flipV="1">
          <a:off x="15481300" y="101795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24638</xdr:rowOff>
    </xdr:from>
    <xdr:to>
      <xdr:col>76</xdr:col>
      <xdr:colOff>165100</xdr:colOff>
      <xdr:row>59</xdr:row>
      <xdr:rowOff>126238</xdr:rowOff>
    </xdr:to>
    <xdr:sp macro="" textlink="">
      <xdr:nvSpPr>
        <xdr:cNvPr id="597" name="楕円 596"/>
        <xdr:cNvSpPr/>
      </xdr:nvSpPr>
      <xdr:spPr>
        <a:xfrm>
          <a:off x="14541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84582</xdr:rowOff>
    </xdr:to>
    <xdr:cxnSp macro="">
      <xdr:nvCxnSpPr>
        <xdr:cNvPr id="598" name="直線コネクタ 597"/>
        <xdr:cNvCxnSpPr/>
      </xdr:nvCxnSpPr>
      <xdr:spPr>
        <a:xfrm>
          <a:off x="14592300" y="10190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68072</xdr:rowOff>
    </xdr:from>
    <xdr:to>
      <xdr:col>72</xdr:col>
      <xdr:colOff>38100</xdr:colOff>
      <xdr:row>59</xdr:row>
      <xdr:rowOff>169672</xdr:rowOff>
    </xdr:to>
    <xdr:sp macro="" textlink="">
      <xdr:nvSpPr>
        <xdr:cNvPr id="599" name="楕円 598"/>
        <xdr:cNvSpPr/>
      </xdr:nvSpPr>
      <xdr:spPr>
        <a:xfrm>
          <a:off x="13652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75438</xdr:rowOff>
    </xdr:from>
    <xdr:to>
      <xdr:col>76</xdr:col>
      <xdr:colOff>114300</xdr:colOff>
      <xdr:row>59</xdr:row>
      <xdr:rowOff>118872</xdr:rowOff>
    </xdr:to>
    <xdr:cxnSp macro="">
      <xdr:nvCxnSpPr>
        <xdr:cNvPr id="600" name="直線コネクタ 599"/>
        <xdr:cNvCxnSpPr/>
      </xdr:nvCxnSpPr>
      <xdr:spPr>
        <a:xfrm flipV="1">
          <a:off x="13703300" y="101909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1"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602"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3"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126509</xdr:rowOff>
    </xdr:from>
    <xdr:ext cx="405111" cy="259045"/>
    <xdr:sp macro="" textlink="">
      <xdr:nvSpPr>
        <xdr:cNvPr id="604" name="n_1main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605" name="n_2mainValue【学校施設】&#10;有形固定資産減価償却率"/>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160799</xdr:rowOff>
    </xdr:from>
    <xdr:ext cx="405111" cy="259045"/>
    <xdr:sp macro="" textlink="">
      <xdr:nvSpPr>
        <xdr:cNvPr id="606" name="n_3mainValue【学校施設】&#10;有形固定資産減価償却率"/>
        <xdr:cNvSpPr txBox="1"/>
      </xdr:nvSpPr>
      <xdr:spPr>
        <a:xfrm>
          <a:off x="135007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35"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76454</xdr:rowOff>
    </xdr:from>
    <xdr:to>
      <xdr:col>116</xdr:col>
      <xdr:colOff>114300</xdr:colOff>
      <xdr:row>61</xdr:row>
      <xdr:rowOff>6604</xdr:rowOff>
    </xdr:to>
    <xdr:sp macro="" textlink="">
      <xdr:nvSpPr>
        <xdr:cNvPr id="645" name="楕円 644"/>
        <xdr:cNvSpPr/>
      </xdr:nvSpPr>
      <xdr:spPr>
        <a:xfrm>
          <a:off x="22110700" y="10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54881</xdr:rowOff>
    </xdr:from>
    <xdr:ext cx="469744" cy="259045"/>
    <xdr:sp macro="" textlink="">
      <xdr:nvSpPr>
        <xdr:cNvPr id="646" name="【学校施設】&#10;一人当たり面積該当値テキスト"/>
        <xdr:cNvSpPr txBox="1"/>
      </xdr:nvSpPr>
      <xdr:spPr>
        <a:xfrm>
          <a:off x="22199600" y="1034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79121</xdr:rowOff>
    </xdr:from>
    <xdr:to>
      <xdr:col>112</xdr:col>
      <xdr:colOff>38100</xdr:colOff>
      <xdr:row>61</xdr:row>
      <xdr:rowOff>9271</xdr:rowOff>
    </xdr:to>
    <xdr:sp macro="" textlink="">
      <xdr:nvSpPr>
        <xdr:cNvPr id="647" name="楕円 646"/>
        <xdr:cNvSpPr/>
      </xdr:nvSpPr>
      <xdr:spPr>
        <a:xfrm>
          <a:off x="21272500" y="10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127254</xdr:rowOff>
    </xdr:from>
    <xdr:to>
      <xdr:col>116</xdr:col>
      <xdr:colOff>63500</xdr:colOff>
      <xdr:row>60</xdr:row>
      <xdr:rowOff>129921</xdr:rowOff>
    </xdr:to>
    <xdr:cxnSp macro="">
      <xdr:nvCxnSpPr>
        <xdr:cNvPr id="648" name="直線コネクタ 647"/>
        <xdr:cNvCxnSpPr/>
      </xdr:nvCxnSpPr>
      <xdr:spPr>
        <a:xfrm flipV="1">
          <a:off x="21323300" y="1041425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84836</xdr:rowOff>
    </xdr:from>
    <xdr:to>
      <xdr:col>107</xdr:col>
      <xdr:colOff>101600</xdr:colOff>
      <xdr:row>61</xdr:row>
      <xdr:rowOff>14986</xdr:rowOff>
    </xdr:to>
    <xdr:sp macro="" textlink="">
      <xdr:nvSpPr>
        <xdr:cNvPr id="649" name="楕円 648"/>
        <xdr:cNvSpPr/>
      </xdr:nvSpPr>
      <xdr:spPr>
        <a:xfrm>
          <a:off x="20383500" y="103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129921</xdr:rowOff>
    </xdr:from>
    <xdr:to>
      <xdr:col>111</xdr:col>
      <xdr:colOff>177800</xdr:colOff>
      <xdr:row>60</xdr:row>
      <xdr:rowOff>135636</xdr:rowOff>
    </xdr:to>
    <xdr:cxnSp macro="">
      <xdr:nvCxnSpPr>
        <xdr:cNvPr id="650" name="直線コネクタ 649"/>
        <xdr:cNvCxnSpPr/>
      </xdr:nvCxnSpPr>
      <xdr:spPr>
        <a:xfrm flipV="1">
          <a:off x="20434300" y="1041692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79883</xdr:rowOff>
    </xdr:from>
    <xdr:to>
      <xdr:col>102</xdr:col>
      <xdr:colOff>165100</xdr:colOff>
      <xdr:row>61</xdr:row>
      <xdr:rowOff>10033</xdr:rowOff>
    </xdr:to>
    <xdr:sp macro="" textlink="">
      <xdr:nvSpPr>
        <xdr:cNvPr id="651" name="楕円 650"/>
        <xdr:cNvSpPr/>
      </xdr:nvSpPr>
      <xdr:spPr>
        <a:xfrm>
          <a:off x="19494500" y="103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130683</xdr:rowOff>
    </xdr:from>
    <xdr:to>
      <xdr:col>107</xdr:col>
      <xdr:colOff>50800</xdr:colOff>
      <xdr:row>60</xdr:row>
      <xdr:rowOff>135636</xdr:rowOff>
    </xdr:to>
    <xdr:cxnSp macro="">
      <xdr:nvCxnSpPr>
        <xdr:cNvPr id="652" name="直線コネクタ 651"/>
        <xdr:cNvCxnSpPr/>
      </xdr:nvCxnSpPr>
      <xdr:spPr>
        <a:xfrm>
          <a:off x="19545300" y="1041768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3"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4"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5"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398</xdr:rowOff>
    </xdr:from>
    <xdr:ext cx="469744" cy="259045"/>
    <xdr:sp macro="" textlink="">
      <xdr:nvSpPr>
        <xdr:cNvPr id="656" name="n_1mainValue【学校施設】&#10;一人当たり面積"/>
        <xdr:cNvSpPr txBox="1"/>
      </xdr:nvSpPr>
      <xdr:spPr>
        <a:xfrm>
          <a:off x="21075727" y="10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6113</xdr:rowOff>
    </xdr:from>
    <xdr:ext cx="469744" cy="259045"/>
    <xdr:sp macro="" textlink="">
      <xdr:nvSpPr>
        <xdr:cNvPr id="657" name="n_2mainValue【学校施設】&#10;一人当たり面積"/>
        <xdr:cNvSpPr txBox="1"/>
      </xdr:nvSpPr>
      <xdr:spPr>
        <a:xfrm>
          <a:off x="20199427" y="1046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1160</xdr:rowOff>
    </xdr:from>
    <xdr:ext cx="469744" cy="259045"/>
    <xdr:sp macro="" textlink="">
      <xdr:nvSpPr>
        <xdr:cNvPr id="658" name="n_3mainValue【学校施設】&#10;一人当たり面積"/>
        <xdr:cNvSpPr txBox="1"/>
      </xdr:nvSpPr>
      <xdr:spPr>
        <a:xfrm>
          <a:off x="19310427" y="1045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88"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111125</xdr:rowOff>
    </xdr:from>
    <xdr:to>
      <xdr:col>85</xdr:col>
      <xdr:colOff>177800</xdr:colOff>
      <xdr:row>78</xdr:row>
      <xdr:rowOff>41275</xdr:rowOff>
    </xdr:to>
    <xdr:sp macro="" textlink="">
      <xdr:nvSpPr>
        <xdr:cNvPr id="698" name="楕円 697"/>
        <xdr:cNvSpPr/>
      </xdr:nvSpPr>
      <xdr:spPr>
        <a:xfrm>
          <a:off x="162687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05111" cy="259045"/>
    <xdr:sp macro="" textlink="">
      <xdr:nvSpPr>
        <xdr:cNvPr id="699" name="【児童館】&#10;有形固定資産減価償却率該当値テキスト"/>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113030</xdr:rowOff>
    </xdr:from>
    <xdr:to>
      <xdr:col>81</xdr:col>
      <xdr:colOff>101600</xdr:colOff>
      <xdr:row>78</xdr:row>
      <xdr:rowOff>43180</xdr:rowOff>
    </xdr:to>
    <xdr:sp macro="" textlink="">
      <xdr:nvSpPr>
        <xdr:cNvPr id="700" name="楕円 699"/>
        <xdr:cNvSpPr/>
      </xdr:nvSpPr>
      <xdr:spPr>
        <a:xfrm>
          <a:off x="15430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161925</xdr:rowOff>
    </xdr:from>
    <xdr:to>
      <xdr:col>85</xdr:col>
      <xdr:colOff>127000</xdr:colOff>
      <xdr:row>77</xdr:row>
      <xdr:rowOff>163830</xdr:rowOff>
    </xdr:to>
    <xdr:cxnSp macro="">
      <xdr:nvCxnSpPr>
        <xdr:cNvPr id="701" name="直線コネクタ 700"/>
        <xdr:cNvCxnSpPr/>
      </xdr:nvCxnSpPr>
      <xdr:spPr>
        <a:xfrm flipV="1">
          <a:off x="15481300" y="13363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92075</xdr:rowOff>
    </xdr:from>
    <xdr:to>
      <xdr:col>76</xdr:col>
      <xdr:colOff>165100</xdr:colOff>
      <xdr:row>78</xdr:row>
      <xdr:rowOff>22225</xdr:rowOff>
    </xdr:to>
    <xdr:sp macro="" textlink="">
      <xdr:nvSpPr>
        <xdr:cNvPr id="702" name="楕円 701"/>
        <xdr:cNvSpPr/>
      </xdr:nvSpPr>
      <xdr:spPr>
        <a:xfrm>
          <a:off x="14541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142875</xdr:rowOff>
    </xdr:from>
    <xdr:to>
      <xdr:col>81</xdr:col>
      <xdr:colOff>50800</xdr:colOff>
      <xdr:row>77</xdr:row>
      <xdr:rowOff>163830</xdr:rowOff>
    </xdr:to>
    <xdr:cxnSp macro="">
      <xdr:nvCxnSpPr>
        <xdr:cNvPr id="703" name="直線コネクタ 702"/>
        <xdr:cNvCxnSpPr/>
      </xdr:nvCxnSpPr>
      <xdr:spPr>
        <a:xfrm>
          <a:off x="14592300" y="133445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95886</xdr:rowOff>
    </xdr:from>
    <xdr:to>
      <xdr:col>72</xdr:col>
      <xdr:colOff>38100</xdr:colOff>
      <xdr:row>78</xdr:row>
      <xdr:rowOff>26036</xdr:rowOff>
    </xdr:to>
    <xdr:sp macro="" textlink="">
      <xdr:nvSpPr>
        <xdr:cNvPr id="704" name="楕円 703"/>
        <xdr:cNvSpPr/>
      </xdr:nvSpPr>
      <xdr:spPr>
        <a:xfrm>
          <a:off x="13652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142875</xdr:rowOff>
    </xdr:from>
    <xdr:to>
      <xdr:col>76</xdr:col>
      <xdr:colOff>114300</xdr:colOff>
      <xdr:row>77</xdr:row>
      <xdr:rowOff>146686</xdr:rowOff>
    </xdr:to>
    <xdr:cxnSp macro="">
      <xdr:nvCxnSpPr>
        <xdr:cNvPr id="705" name="直線コネクタ 704"/>
        <xdr:cNvCxnSpPr/>
      </xdr:nvCxnSpPr>
      <xdr:spPr>
        <a:xfrm flipV="1">
          <a:off x="13703300" y="13344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6"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07"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8"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59707</xdr:rowOff>
    </xdr:from>
    <xdr:ext cx="405111" cy="259045"/>
    <xdr:sp macro="" textlink="">
      <xdr:nvSpPr>
        <xdr:cNvPr id="709" name="n_1mainValue【児童館】&#10;有形固定資産減価償却率"/>
        <xdr:cNvSpPr txBox="1"/>
      </xdr:nvSpPr>
      <xdr:spPr>
        <a:xfrm>
          <a:off x="15266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38752</xdr:rowOff>
    </xdr:from>
    <xdr:ext cx="405111" cy="259045"/>
    <xdr:sp macro="" textlink="">
      <xdr:nvSpPr>
        <xdr:cNvPr id="710" name="n_2mainValue【児童館】&#10;有形固定資産減価償却率"/>
        <xdr:cNvSpPr txBox="1"/>
      </xdr:nvSpPr>
      <xdr:spPr>
        <a:xfrm>
          <a:off x="143897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42563</xdr:rowOff>
    </xdr:from>
    <xdr:ext cx="405111" cy="259045"/>
    <xdr:sp macro="" textlink="">
      <xdr:nvSpPr>
        <xdr:cNvPr id="711" name="n_3mainValue【児童館】&#10;有形固定資産減価償却率"/>
        <xdr:cNvSpPr txBox="1"/>
      </xdr:nvSpPr>
      <xdr:spPr>
        <a:xfrm>
          <a:off x="13500744" y="1307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48" name="楕円 74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49"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50" name="楕円 74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51" name="直線コネクタ 750"/>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52" name="楕円 751"/>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53" name="直線コネクタ 752"/>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54" name="楕円 753"/>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106680</xdr:rowOff>
    </xdr:to>
    <xdr:cxnSp macro="">
      <xdr:nvCxnSpPr>
        <xdr:cNvPr id="755" name="直線コネクタ 754"/>
        <xdr:cNvCxnSpPr/>
      </xdr:nvCxnSpPr>
      <xdr:spPr>
        <a:xfrm>
          <a:off x="19545300" y="1448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59"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60"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61"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1"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01" name="楕円 800"/>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802" name="【公民館】&#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803" name="楕円 802"/>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135255</xdr:rowOff>
    </xdr:to>
    <xdr:cxnSp macro="">
      <xdr:nvCxnSpPr>
        <xdr:cNvPr id="804" name="直線コネクタ 803"/>
        <xdr:cNvCxnSpPr/>
      </xdr:nvCxnSpPr>
      <xdr:spPr>
        <a:xfrm flipV="1">
          <a:off x="15481300" y="17927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05" name="楕円 804"/>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1905</xdr:rowOff>
    </xdr:to>
    <xdr:cxnSp macro="">
      <xdr:nvCxnSpPr>
        <xdr:cNvPr id="806" name="直線コネクタ 805"/>
        <xdr:cNvCxnSpPr/>
      </xdr:nvCxnSpPr>
      <xdr:spPr>
        <a:xfrm flipV="1">
          <a:off x="14592300" y="1796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807" name="楕円 806"/>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xdr:rowOff>
    </xdr:from>
    <xdr:to>
      <xdr:col>76</xdr:col>
      <xdr:colOff>114300</xdr:colOff>
      <xdr:row>105</xdr:row>
      <xdr:rowOff>17145</xdr:rowOff>
    </xdr:to>
    <xdr:cxnSp macro="">
      <xdr:nvCxnSpPr>
        <xdr:cNvPr id="808" name="直線コネクタ 807"/>
        <xdr:cNvCxnSpPr/>
      </xdr:nvCxnSpPr>
      <xdr:spPr>
        <a:xfrm flipV="1">
          <a:off x="13703300" y="180041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809"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10"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811"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812" name="n_1mainValue【公民館】&#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13" name="n_2main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59072</xdr:rowOff>
    </xdr:from>
    <xdr:ext cx="405111" cy="259045"/>
    <xdr:sp macro="" textlink="">
      <xdr:nvSpPr>
        <xdr:cNvPr id="814" name="n_3mainValue【公民館】&#10;有形固定資産減価償却率"/>
        <xdr:cNvSpPr txBox="1"/>
      </xdr:nvSpPr>
      <xdr:spPr>
        <a:xfrm>
          <a:off x="13500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1"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851" name="楕円 850"/>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156990</xdr:rowOff>
    </xdr:from>
    <xdr:ext cx="469744" cy="259045"/>
    <xdr:sp macro="" textlink="">
      <xdr:nvSpPr>
        <xdr:cNvPr id="852" name="【公民館】&#10;一人当たり面積該当値テキスト"/>
        <xdr:cNvSpPr txBox="1"/>
      </xdr:nvSpPr>
      <xdr:spPr>
        <a:xfrm>
          <a:off x="221996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853" name="楕円 852"/>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57913</xdr:rowOff>
    </xdr:to>
    <xdr:cxnSp macro="">
      <xdr:nvCxnSpPr>
        <xdr:cNvPr id="854" name="直線コネクタ 853"/>
        <xdr:cNvCxnSpPr/>
      </xdr:nvCxnSpPr>
      <xdr:spPr>
        <a:xfrm>
          <a:off x="21323300" y="18403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855" name="楕円 854"/>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60198</xdr:rowOff>
    </xdr:to>
    <xdr:cxnSp macro="">
      <xdr:nvCxnSpPr>
        <xdr:cNvPr id="856" name="直線コネクタ 855"/>
        <xdr:cNvCxnSpPr/>
      </xdr:nvCxnSpPr>
      <xdr:spPr>
        <a:xfrm flipV="1">
          <a:off x="20434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xdr:rowOff>
    </xdr:from>
    <xdr:to>
      <xdr:col>102</xdr:col>
      <xdr:colOff>165100</xdr:colOff>
      <xdr:row>107</xdr:row>
      <xdr:rowOff>117856</xdr:rowOff>
    </xdr:to>
    <xdr:sp macro="" textlink="">
      <xdr:nvSpPr>
        <xdr:cNvPr id="857" name="楕円 856"/>
        <xdr:cNvSpPr/>
      </xdr:nvSpPr>
      <xdr:spPr>
        <a:xfrm>
          <a:off x="19494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67056</xdr:rowOff>
    </xdr:to>
    <xdr:cxnSp macro="">
      <xdr:nvCxnSpPr>
        <xdr:cNvPr id="858" name="直線コネクタ 857"/>
        <xdr:cNvCxnSpPr/>
      </xdr:nvCxnSpPr>
      <xdr:spPr>
        <a:xfrm flipV="1">
          <a:off x="19545300" y="184053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59"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0"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1"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862" name="n_1main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863" name="n_2mainValue【公民館】&#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108983</xdr:rowOff>
    </xdr:from>
    <xdr:ext cx="469744" cy="259045"/>
    <xdr:sp macro="" textlink="">
      <xdr:nvSpPr>
        <xdr:cNvPr id="864" name="n_3mainValue【公民館】&#10;一人当たり面積"/>
        <xdr:cNvSpPr txBox="1"/>
      </xdr:nvSpPr>
      <xdr:spPr>
        <a:xfrm>
          <a:off x="19310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類似団体と比較して特に有形固定資産減価償却率が高くなっている施設は、「保育所」、「児童館」であり、特に低くなっている施設は、「学校施設」、「港湾・漁港」である。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については、民間移譲を進めた結果、合併当初の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施設となったものの、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1969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1975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年度に建築した保育所が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施設を占め、いずれも耐用年数を超過していることから、各平均（類似団体・全国・県）を大幅に上回る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67.8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施設を民間へ移譲</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、一人当たり面積も減少し、今後の維持管理費用の減少も見込んでいる。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については、耐用年数が超過した保育型施設が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年度建築）あり、有形固定資産減価償却率は他施設に比べ極めて高くなっている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館全て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閉館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年度内にすべての施設を処分（除却または寄贈）する予定である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2019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年度に市内</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か所の災害公営住宅が完成した結果、</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2018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80.7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％から大きく改善し、類似団体平均を下回る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55.3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年代に建築した</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施設が耐用年数を超過しているものの、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年以降に建替えた施設も多く、有形固定資産減価償却率は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54.7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％と各平均を下回っている。今後は、熊本地震で被害の大きかった施設の建替えや小学校の統合も予定していることから、有形固定資産減価償却率及び一人当たり面積も減少する見込みである。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は、合併（</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2005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年）以降に竣工した新しい施設も多いため、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42.1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％と各平均を大幅に下回っている。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2" name="楕円 71"/>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116494</xdr:rowOff>
    </xdr:from>
    <xdr:ext cx="405111" cy="259045"/>
    <xdr:sp macro="" textlink="">
      <xdr:nvSpPr>
        <xdr:cNvPr id="73" name="【図書館】&#10;有形固定資産減価償却率該当値テキスト"/>
        <xdr:cNvSpPr txBox="1"/>
      </xdr:nvSpPr>
      <xdr:spPr>
        <a:xfrm>
          <a:off x="4673600"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xdr:rowOff>
    </xdr:from>
    <xdr:to>
      <xdr:col>20</xdr:col>
      <xdr:colOff>38100</xdr:colOff>
      <xdr:row>38</xdr:row>
      <xdr:rowOff>113937</xdr:rowOff>
    </xdr:to>
    <xdr:sp macro="" textlink="">
      <xdr:nvSpPr>
        <xdr:cNvPr id="74" name="楕円 73"/>
        <xdr:cNvSpPr/>
      </xdr:nvSpPr>
      <xdr:spPr>
        <a:xfrm>
          <a:off x="3746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17417</xdr:rowOff>
    </xdr:from>
    <xdr:to>
      <xdr:col>24</xdr:col>
      <xdr:colOff>63500</xdr:colOff>
      <xdr:row>38</xdr:row>
      <xdr:rowOff>63137</xdr:rowOff>
    </xdr:to>
    <xdr:cxnSp macro="">
      <xdr:nvCxnSpPr>
        <xdr:cNvPr id="75" name="直線コネクタ 74"/>
        <xdr:cNvCxnSpPr/>
      </xdr:nvCxnSpPr>
      <xdr:spPr>
        <a:xfrm flipV="1">
          <a:off x="3797300" y="65325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6" name="楕円 75"/>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107224</xdr:rowOff>
    </xdr:to>
    <xdr:cxnSp macro="">
      <xdr:nvCxnSpPr>
        <xdr:cNvPr id="77" name="直線コネクタ 76"/>
        <xdr:cNvCxnSpPr/>
      </xdr:nvCxnSpPr>
      <xdr:spPr>
        <a:xfrm flipV="1">
          <a:off x="2908300" y="65782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54791</xdr:rowOff>
    </xdr:from>
    <xdr:to>
      <xdr:col>10</xdr:col>
      <xdr:colOff>165100</xdr:colOff>
      <xdr:row>38</xdr:row>
      <xdr:rowOff>156391</xdr:rowOff>
    </xdr:to>
    <xdr:sp macro="" textlink="">
      <xdr:nvSpPr>
        <xdr:cNvPr id="78" name="楕円 77"/>
        <xdr:cNvSpPr/>
      </xdr:nvSpPr>
      <xdr:spPr>
        <a:xfrm>
          <a:off x="1968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105591</xdr:rowOff>
    </xdr:from>
    <xdr:to>
      <xdr:col>15</xdr:col>
      <xdr:colOff>50800</xdr:colOff>
      <xdr:row>38</xdr:row>
      <xdr:rowOff>107224</xdr:rowOff>
    </xdr:to>
    <xdr:cxnSp macro="">
      <xdr:nvCxnSpPr>
        <xdr:cNvPr id="79" name="直線コネクタ 78"/>
        <xdr:cNvCxnSpPr/>
      </xdr:nvCxnSpPr>
      <xdr:spPr>
        <a:xfrm>
          <a:off x="2019300" y="66206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105064</xdr:rowOff>
    </xdr:from>
    <xdr:ext cx="405111" cy="259045"/>
    <xdr:sp macro="" textlink="">
      <xdr:nvSpPr>
        <xdr:cNvPr id="83" name="n_1main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4" name="n_2mainValue【図書館】&#10;有形固定資産減価償却率"/>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5" name="n_3mainValue【図書館】&#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24" name="楕円 123"/>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10177</xdr:rowOff>
    </xdr:from>
    <xdr:ext cx="469744" cy="259045"/>
    <xdr:sp macro="" textlink="">
      <xdr:nvSpPr>
        <xdr:cNvPr id="125" name="【図書館】&#10;一人当たり面積該当値テキスト"/>
        <xdr:cNvSpPr txBox="1"/>
      </xdr:nvSpPr>
      <xdr:spPr>
        <a:xfrm>
          <a:off x="105156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26" name="楕円 125"/>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38100</xdr:rowOff>
    </xdr:to>
    <xdr:cxnSp macro="">
      <xdr:nvCxnSpPr>
        <xdr:cNvPr id="127" name="直線コネクタ 126"/>
        <xdr:cNvCxnSpPr/>
      </xdr:nvCxnSpPr>
      <xdr:spPr>
        <a:xfrm>
          <a:off x="96393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28" name="楕円 127"/>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38100</xdr:rowOff>
    </xdr:to>
    <xdr:cxnSp macro="">
      <xdr:nvCxnSpPr>
        <xdr:cNvPr id="129" name="直線コネクタ 128"/>
        <xdr:cNvCxnSpPr/>
      </xdr:nvCxnSpPr>
      <xdr:spPr>
        <a:xfrm>
          <a:off x="8750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25400</xdr:rowOff>
    </xdr:from>
    <xdr:to>
      <xdr:col>41</xdr:col>
      <xdr:colOff>101600</xdr:colOff>
      <xdr:row>37</xdr:row>
      <xdr:rowOff>127000</xdr:rowOff>
    </xdr:to>
    <xdr:sp macro="" textlink="">
      <xdr:nvSpPr>
        <xdr:cNvPr id="130" name="楕円 129"/>
        <xdr:cNvSpPr/>
      </xdr:nvSpPr>
      <xdr:spPr>
        <a:xfrm>
          <a:off x="781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38100</xdr:rowOff>
    </xdr:from>
    <xdr:to>
      <xdr:col>45</xdr:col>
      <xdr:colOff>177800</xdr:colOff>
      <xdr:row>37</xdr:row>
      <xdr:rowOff>76200</xdr:rowOff>
    </xdr:to>
    <xdr:cxnSp macro="">
      <xdr:nvCxnSpPr>
        <xdr:cNvPr id="131" name="直線コネクタ 130"/>
        <xdr:cNvCxnSpPr/>
      </xdr:nvCxnSpPr>
      <xdr:spPr>
        <a:xfrm flipV="1">
          <a:off x="7861300" y="638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35"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36" name="n_2mainValue【図書館】&#10;一人当たり面積"/>
        <xdr:cNvSpPr txBox="1"/>
      </xdr:nvSpPr>
      <xdr:spPr>
        <a:xfrm>
          <a:off x="8515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143527</xdr:rowOff>
    </xdr:from>
    <xdr:ext cx="469744" cy="259045"/>
    <xdr:sp macro="" textlink="">
      <xdr:nvSpPr>
        <xdr:cNvPr id="137" name="n_3mainValue【図書館】&#10;一人当たり面積"/>
        <xdr:cNvSpPr txBox="1"/>
      </xdr:nvSpPr>
      <xdr:spPr>
        <a:xfrm>
          <a:off x="7626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77" name="楕円 176"/>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78" name="【体育館・プール】&#10;有形固定資産減価償却率該当値テキスト"/>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79" name="楕円 178"/>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68580</xdr:rowOff>
    </xdr:to>
    <xdr:cxnSp macro="">
      <xdr:nvCxnSpPr>
        <xdr:cNvPr id="180" name="直線コネクタ 179"/>
        <xdr:cNvCxnSpPr/>
      </xdr:nvCxnSpPr>
      <xdr:spPr>
        <a:xfrm flipV="1">
          <a:off x="3797300" y="101460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81" name="楕円 180"/>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104775</xdr:rowOff>
    </xdr:to>
    <xdr:cxnSp macro="">
      <xdr:nvCxnSpPr>
        <xdr:cNvPr id="182" name="直線コネクタ 181"/>
        <xdr:cNvCxnSpPr/>
      </xdr:nvCxnSpPr>
      <xdr:spPr>
        <a:xfrm flipV="1">
          <a:off x="2908300" y="10184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83" name="楕円 182"/>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104775</xdr:rowOff>
    </xdr:to>
    <xdr:cxnSp macro="">
      <xdr:nvCxnSpPr>
        <xdr:cNvPr id="184" name="直線コネクタ 183"/>
        <xdr:cNvCxnSpPr/>
      </xdr:nvCxnSpPr>
      <xdr:spPr>
        <a:xfrm>
          <a:off x="2019300" y="10208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188" name="n_1mainValue【体育館・プー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89" name="n_2mainValue【体育館・プー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90"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54356</xdr:rowOff>
    </xdr:from>
    <xdr:to>
      <xdr:col>55</xdr:col>
      <xdr:colOff>50800</xdr:colOff>
      <xdr:row>59</xdr:row>
      <xdr:rowOff>155956</xdr:rowOff>
    </xdr:to>
    <xdr:sp macro="" textlink="">
      <xdr:nvSpPr>
        <xdr:cNvPr id="227" name="楕円 226"/>
        <xdr:cNvSpPr/>
      </xdr:nvSpPr>
      <xdr:spPr>
        <a:xfrm>
          <a:off x="10426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77233</xdr:rowOff>
    </xdr:from>
    <xdr:ext cx="469744" cy="259045"/>
    <xdr:sp macro="" textlink="">
      <xdr:nvSpPr>
        <xdr:cNvPr id="228" name="【体育館・プール】&#10;一人当たり面積該当値テキスト"/>
        <xdr:cNvSpPr txBox="1"/>
      </xdr:nvSpPr>
      <xdr:spPr>
        <a:xfrm>
          <a:off x="10515600" y="1002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58928</xdr:rowOff>
    </xdr:from>
    <xdr:to>
      <xdr:col>50</xdr:col>
      <xdr:colOff>165100</xdr:colOff>
      <xdr:row>59</xdr:row>
      <xdr:rowOff>160528</xdr:rowOff>
    </xdr:to>
    <xdr:sp macro="" textlink="">
      <xdr:nvSpPr>
        <xdr:cNvPr id="229" name="楕円 228"/>
        <xdr:cNvSpPr/>
      </xdr:nvSpPr>
      <xdr:spPr>
        <a:xfrm>
          <a:off x="9588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105156</xdr:rowOff>
    </xdr:from>
    <xdr:to>
      <xdr:col>55</xdr:col>
      <xdr:colOff>0</xdr:colOff>
      <xdr:row>59</xdr:row>
      <xdr:rowOff>109728</xdr:rowOff>
    </xdr:to>
    <xdr:cxnSp macro="">
      <xdr:nvCxnSpPr>
        <xdr:cNvPr id="230" name="直線コネクタ 229"/>
        <xdr:cNvCxnSpPr/>
      </xdr:nvCxnSpPr>
      <xdr:spPr>
        <a:xfrm flipV="1">
          <a:off x="9639300" y="102207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65786</xdr:rowOff>
    </xdr:from>
    <xdr:to>
      <xdr:col>46</xdr:col>
      <xdr:colOff>38100</xdr:colOff>
      <xdr:row>59</xdr:row>
      <xdr:rowOff>167386</xdr:rowOff>
    </xdr:to>
    <xdr:sp macro="" textlink="">
      <xdr:nvSpPr>
        <xdr:cNvPr id="231" name="楕円 230"/>
        <xdr:cNvSpPr/>
      </xdr:nvSpPr>
      <xdr:spPr>
        <a:xfrm>
          <a:off x="8699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109728</xdr:rowOff>
    </xdr:from>
    <xdr:to>
      <xdr:col>50</xdr:col>
      <xdr:colOff>114300</xdr:colOff>
      <xdr:row>59</xdr:row>
      <xdr:rowOff>116586</xdr:rowOff>
    </xdr:to>
    <xdr:cxnSp macro="">
      <xdr:nvCxnSpPr>
        <xdr:cNvPr id="232" name="直線コネクタ 231"/>
        <xdr:cNvCxnSpPr/>
      </xdr:nvCxnSpPr>
      <xdr:spPr>
        <a:xfrm flipV="1">
          <a:off x="8750300" y="102252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52070</xdr:rowOff>
    </xdr:from>
    <xdr:to>
      <xdr:col>41</xdr:col>
      <xdr:colOff>101600</xdr:colOff>
      <xdr:row>60</xdr:row>
      <xdr:rowOff>153670</xdr:rowOff>
    </xdr:to>
    <xdr:sp macro="" textlink="">
      <xdr:nvSpPr>
        <xdr:cNvPr id="233" name="楕円 232"/>
        <xdr:cNvSpPr/>
      </xdr:nvSpPr>
      <xdr:spPr>
        <a:xfrm>
          <a:off x="781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116586</xdr:rowOff>
    </xdr:from>
    <xdr:to>
      <xdr:col>45</xdr:col>
      <xdr:colOff>177800</xdr:colOff>
      <xdr:row>60</xdr:row>
      <xdr:rowOff>102870</xdr:rowOff>
    </xdr:to>
    <xdr:cxnSp macro="">
      <xdr:nvCxnSpPr>
        <xdr:cNvPr id="234" name="直線コネクタ 233"/>
        <xdr:cNvCxnSpPr/>
      </xdr:nvCxnSpPr>
      <xdr:spPr>
        <a:xfrm flipV="1">
          <a:off x="7861300" y="10232136"/>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5605</xdr:rowOff>
    </xdr:from>
    <xdr:ext cx="469744" cy="259045"/>
    <xdr:sp macro="" textlink="">
      <xdr:nvSpPr>
        <xdr:cNvPr id="238" name="n_1mainValue【体育館・プール】&#10;一人当たり面積"/>
        <xdr:cNvSpPr txBox="1"/>
      </xdr:nvSpPr>
      <xdr:spPr>
        <a:xfrm>
          <a:off x="9391727"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12463</xdr:rowOff>
    </xdr:from>
    <xdr:ext cx="469744" cy="259045"/>
    <xdr:sp macro="" textlink="">
      <xdr:nvSpPr>
        <xdr:cNvPr id="239" name="n_2mainValue【体育館・プール】&#10;一人当たり面積"/>
        <xdr:cNvSpPr txBox="1"/>
      </xdr:nvSpPr>
      <xdr:spPr>
        <a:xfrm>
          <a:off x="85154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170197</xdr:rowOff>
    </xdr:from>
    <xdr:ext cx="469744" cy="259045"/>
    <xdr:sp macro="" textlink="">
      <xdr:nvSpPr>
        <xdr:cNvPr id="240" name="n_3mainValue【体育館・プール】&#10;一人当たり面積"/>
        <xdr:cNvSpPr txBox="1"/>
      </xdr:nvSpPr>
      <xdr:spPr>
        <a:xfrm>
          <a:off x="7626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280" name="楕円 279"/>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281" name="【福祉施設】&#10;有形固定資産減価償却率該当値テキスト"/>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82" name="楕円 281"/>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84</xdr:row>
      <xdr:rowOff>45720</xdr:rowOff>
    </xdr:to>
    <xdr:cxnSp macro="">
      <xdr:nvCxnSpPr>
        <xdr:cNvPr id="283" name="直線コネクタ 282"/>
        <xdr:cNvCxnSpPr/>
      </xdr:nvCxnSpPr>
      <xdr:spPr>
        <a:xfrm>
          <a:off x="3797300" y="1432750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284" name="楕円 283"/>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97155</xdr:rowOff>
    </xdr:to>
    <xdr:cxnSp macro="">
      <xdr:nvCxnSpPr>
        <xdr:cNvPr id="285" name="直線コネクタ 284"/>
        <xdr:cNvCxnSpPr/>
      </xdr:nvCxnSpPr>
      <xdr:spPr>
        <a:xfrm>
          <a:off x="2908300" y="142360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286" name="楕円 285"/>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5714</xdr:rowOff>
    </xdr:from>
    <xdr:to>
      <xdr:col>15</xdr:col>
      <xdr:colOff>50800</xdr:colOff>
      <xdr:row>84</xdr:row>
      <xdr:rowOff>139064</xdr:rowOff>
    </xdr:to>
    <xdr:cxnSp macro="">
      <xdr:nvCxnSpPr>
        <xdr:cNvPr id="287" name="直線コネクタ 286"/>
        <xdr:cNvCxnSpPr/>
      </xdr:nvCxnSpPr>
      <xdr:spPr>
        <a:xfrm flipV="1">
          <a:off x="2019300" y="1423606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91"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92" name="n_2mainValue【福祉施設】&#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293" name="n_3mainValue【福祉施設】&#10;有形固定資産減価償却率"/>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148952</xdr:rowOff>
    </xdr:from>
    <xdr:to>
      <xdr:col>55</xdr:col>
      <xdr:colOff>50800</xdr:colOff>
      <xdr:row>86</xdr:row>
      <xdr:rowOff>79102</xdr:rowOff>
    </xdr:to>
    <xdr:sp macro="" textlink="">
      <xdr:nvSpPr>
        <xdr:cNvPr id="334" name="楕円 333"/>
        <xdr:cNvSpPr/>
      </xdr:nvSpPr>
      <xdr:spPr>
        <a:xfrm>
          <a:off x="10426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63879</xdr:rowOff>
    </xdr:from>
    <xdr:ext cx="469744" cy="259045"/>
    <xdr:sp macro="" textlink="">
      <xdr:nvSpPr>
        <xdr:cNvPr id="335" name="【福祉施設】&#10;一人当たり面積該当値テキスト"/>
        <xdr:cNvSpPr txBox="1"/>
      </xdr:nvSpPr>
      <xdr:spPr>
        <a:xfrm>
          <a:off x="10515600" y="1463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36" name="楕円 335"/>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28302</xdr:rowOff>
    </xdr:to>
    <xdr:cxnSp macro="">
      <xdr:nvCxnSpPr>
        <xdr:cNvPr id="337" name="直線コネクタ 336"/>
        <xdr:cNvCxnSpPr/>
      </xdr:nvCxnSpPr>
      <xdr:spPr>
        <a:xfrm>
          <a:off x="9639300" y="147468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38" name="楕円 337"/>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xdr:rowOff>
    </xdr:to>
    <xdr:cxnSp macro="">
      <xdr:nvCxnSpPr>
        <xdr:cNvPr id="339" name="直線コネクタ 338"/>
        <xdr:cNvCxnSpPr/>
      </xdr:nvCxnSpPr>
      <xdr:spPr>
        <a:xfrm>
          <a:off x="8750300" y="1474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40" name="楕円 339"/>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86</xdr:row>
      <xdr:rowOff>2177</xdr:rowOff>
    </xdr:to>
    <xdr:cxnSp macro="">
      <xdr:nvCxnSpPr>
        <xdr:cNvPr id="341" name="直線コネクタ 340"/>
        <xdr:cNvCxnSpPr/>
      </xdr:nvCxnSpPr>
      <xdr:spPr>
        <a:xfrm>
          <a:off x="7861300" y="1459992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4"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45"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46"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93997</xdr:rowOff>
    </xdr:from>
    <xdr:ext cx="469744" cy="259045"/>
    <xdr:sp macro="" textlink="">
      <xdr:nvSpPr>
        <xdr:cNvPr id="347" name="n_3mainValue【福祉施設】&#10;一人当たり面積"/>
        <xdr:cNvSpPr txBox="1"/>
      </xdr:nvSpPr>
      <xdr:spPr>
        <a:xfrm>
          <a:off x="7626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88" name="楕円 387"/>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389"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390" name="楕円 389"/>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76200</xdr:rowOff>
    </xdr:to>
    <xdr:cxnSp macro="">
      <xdr:nvCxnSpPr>
        <xdr:cNvPr id="391" name="直線コネクタ 390"/>
        <xdr:cNvCxnSpPr/>
      </xdr:nvCxnSpPr>
      <xdr:spPr>
        <a:xfrm flipV="1">
          <a:off x="3797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392" name="楕円 391"/>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108857</xdr:rowOff>
    </xdr:to>
    <xdr:cxnSp macro="">
      <xdr:nvCxnSpPr>
        <xdr:cNvPr id="393" name="直線コネクタ 392"/>
        <xdr:cNvCxnSpPr/>
      </xdr:nvCxnSpPr>
      <xdr:spPr>
        <a:xfrm flipV="1">
          <a:off x="2908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394" name="楕円 393"/>
        <xdr:cNvSpPr/>
      </xdr:nvSpPr>
      <xdr:spPr>
        <a:xfrm>
          <a:off x="196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108857</xdr:rowOff>
    </xdr:from>
    <xdr:to>
      <xdr:col>15</xdr:col>
      <xdr:colOff>50800</xdr:colOff>
      <xdr:row>104</xdr:row>
      <xdr:rowOff>141514</xdr:rowOff>
    </xdr:to>
    <xdr:cxnSp macro="">
      <xdr:nvCxnSpPr>
        <xdr:cNvPr id="395" name="直線コネクタ 394"/>
        <xdr:cNvCxnSpPr/>
      </xdr:nvCxnSpPr>
      <xdr:spPr>
        <a:xfrm flipV="1">
          <a:off x="2019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97"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118127</xdr:rowOff>
    </xdr:from>
    <xdr:ext cx="405111" cy="259045"/>
    <xdr:sp macro="" textlink="">
      <xdr:nvSpPr>
        <xdr:cNvPr id="399" name="n_1mainValue【市民会館】&#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00" name="n_2main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01" name="n_3main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52832</xdr:rowOff>
    </xdr:from>
    <xdr:to>
      <xdr:col>55</xdr:col>
      <xdr:colOff>50800</xdr:colOff>
      <xdr:row>104</xdr:row>
      <xdr:rowOff>154432</xdr:rowOff>
    </xdr:to>
    <xdr:sp macro="" textlink="">
      <xdr:nvSpPr>
        <xdr:cNvPr id="438" name="楕円 437"/>
        <xdr:cNvSpPr/>
      </xdr:nvSpPr>
      <xdr:spPr>
        <a:xfrm>
          <a:off x="10426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75709</xdr:rowOff>
    </xdr:from>
    <xdr:ext cx="469744" cy="259045"/>
    <xdr:sp macro="" textlink="">
      <xdr:nvSpPr>
        <xdr:cNvPr id="439" name="【市民会館】&#10;一人当たり面積該当値テキスト"/>
        <xdr:cNvSpPr txBox="1"/>
      </xdr:nvSpPr>
      <xdr:spPr>
        <a:xfrm>
          <a:off x="10515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57404</xdr:rowOff>
    </xdr:from>
    <xdr:to>
      <xdr:col>50</xdr:col>
      <xdr:colOff>165100</xdr:colOff>
      <xdr:row>104</xdr:row>
      <xdr:rowOff>159004</xdr:rowOff>
    </xdr:to>
    <xdr:sp macro="" textlink="">
      <xdr:nvSpPr>
        <xdr:cNvPr id="440" name="楕円 439"/>
        <xdr:cNvSpPr/>
      </xdr:nvSpPr>
      <xdr:spPr>
        <a:xfrm>
          <a:off x="9588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103632</xdr:rowOff>
    </xdr:from>
    <xdr:to>
      <xdr:col>55</xdr:col>
      <xdr:colOff>0</xdr:colOff>
      <xdr:row>104</xdr:row>
      <xdr:rowOff>108204</xdr:rowOff>
    </xdr:to>
    <xdr:cxnSp macro="">
      <xdr:nvCxnSpPr>
        <xdr:cNvPr id="441" name="直線コネクタ 440"/>
        <xdr:cNvCxnSpPr/>
      </xdr:nvCxnSpPr>
      <xdr:spPr>
        <a:xfrm flipV="1">
          <a:off x="9639300" y="1793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61976</xdr:rowOff>
    </xdr:from>
    <xdr:to>
      <xdr:col>46</xdr:col>
      <xdr:colOff>38100</xdr:colOff>
      <xdr:row>104</xdr:row>
      <xdr:rowOff>163576</xdr:rowOff>
    </xdr:to>
    <xdr:sp macro="" textlink="">
      <xdr:nvSpPr>
        <xdr:cNvPr id="442" name="楕円 441"/>
        <xdr:cNvSpPr/>
      </xdr:nvSpPr>
      <xdr:spPr>
        <a:xfrm>
          <a:off x="8699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108204</xdr:rowOff>
    </xdr:from>
    <xdr:to>
      <xdr:col>50</xdr:col>
      <xdr:colOff>114300</xdr:colOff>
      <xdr:row>104</xdr:row>
      <xdr:rowOff>112776</xdr:rowOff>
    </xdr:to>
    <xdr:cxnSp macro="">
      <xdr:nvCxnSpPr>
        <xdr:cNvPr id="443" name="直線コネクタ 442"/>
        <xdr:cNvCxnSpPr/>
      </xdr:nvCxnSpPr>
      <xdr:spPr>
        <a:xfrm flipV="1">
          <a:off x="8750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44" name="楕円 443"/>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112776</xdr:rowOff>
    </xdr:from>
    <xdr:to>
      <xdr:col>45</xdr:col>
      <xdr:colOff>177800</xdr:colOff>
      <xdr:row>104</xdr:row>
      <xdr:rowOff>121920</xdr:rowOff>
    </xdr:to>
    <xdr:cxnSp macro="">
      <xdr:nvCxnSpPr>
        <xdr:cNvPr id="445" name="直線コネクタ 444"/>
        <xdr:cNvCxnSpPr/>
      </xdr:nvCxnSpPr>
      <xdr:spPr>
        <a:xfrm flipV="1">
          <a:off x="7861300" y="1794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4081</xdr:rowOff>
    </xdr:from>
    <xdr:ext cx="469744" cy="259045"/>
    <xdr:sp macro="" textlink="">
      <xdr:nvSpPr>
        <xdr:cNvPr id="449" name="n_1mainValue【市民会館】&#10;一人当たり面積"/>
        <xdr:cNvSpPr txBox="1"/>
      </xdr:nvSpPr>
      <xdr:spPr>
        <a:xfrm>
          <a:off x="9391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8653</xdr:rowOff>
    </xdr:from>
    <xdr:ext cx="469744" cy="259045"/>
    <xdr:sp macro="" textlink="">
      <xdr:nvSpPr>
        <xdr:cNvPr id="450" name="n_2mainValue【市民会館】&#10;一人当たり面積"/>
        <xdr:cNvSpPr txBox="1"/>
      </xdr:nvSpPr>
      <xdr:spPr>
        <a:xfrm>
          <a:off x="8515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51"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492" name="楕円 491"/>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493" name="【一般廃棄物処理施設】&#10;有形固定資産減価償却率該当値テキスト"/>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94" name="楕円 493"/>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117022</xdr:rowOff>
    </xdr:to>
    <xdr:cxnSp macro="">
      <xdr:nvCxnSpPr>
        <xdr:cNvPr id="495" name="直線コネクタ 494"/>
        <xdr:cNvCxnSpPr/>
      </xdr:nvCxnSpPr>
      <xdr:spPr>
        <a:xfrm flipV="1">
          <a:off x="15481300" y="60916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496" name="楕円 495"/>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36</xdr:row>
      <xdr:rowOff>27214</xdr:rowOff>
    </xdr:to>
    <xdr:cxnSp macro="">
      <xdr:nvCxnSpPr>
        <xdr:cNvPr id="497" name="直線コネクタ 496"/>
        <xdr:cNvCxnSpPr/>
      </xdr:nvCxnSpPr>
      <xdr:spPr>
        <a:xfrm flipV="1">
          <a:off x="14592300" y="61177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90714</xdr:rowOff>
    </xdr:from>
    <xdr:to>
      <xdr:col>72</xdr:col>
      <xdr:colOff>38100</xdr:colOff>
      <xdr:row>38</xdr:row>
      <xdr:rowOff>20864</xdr:rowOff>
    </xdr:to>
    <xdr:sp macro="" textlink="">
      <xdr:nvSpPr>
        <xdr:cNvPr id="498" name="楕円 497"/>
        <xdr:cNvSpPr/>
      </xdr:nvSpPr>
      <xdr:spPr>
        <a:xfrm>
          <a:off x="13652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37</xdr:row>
      <xdr:rowOff>141514</xdr:rowOff>
    </xdr:to>
    <xdr:cxnSp macro="">
      <xdr:nvCxnSpPr>
        <xdr:cNvPr id="499" name="直線コネクタ 498"/>
        <xdr:cNvCxnSpPr/>
      </xdr:nvCxnSpPr>
      <xdr:spPr>
        <a:xfrm flipV="1">
          <a:off x="13703300" y="619941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500"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501"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503" name="n_1mainValue【一般廃棄物処理施設】&#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04" name="n_2mainValue【一般廃棄物処理施設】&#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11992</xdr:rowOff>
    </xdr:from>
    <xdr:ext cx="405111" cy="259045"/>
    <xdr:sp macro="" textlink="">
      <xdr:nvSpPr>
        <xdr:cNvPr id="505" name="n_3mainValue【一般廃棄物処理施設】&#10;有形固定資産減価償却率"/>
        <xdr:cNvSpPr txBox="1"/>
      </xdr:nvSpPr>
      <xdr:spPr>
        <a:xfrm>
          <a:off x="13500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0"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135705</xdr:rowOff>
    </xdr:from>
    <xdr:to>
      <xdr:col>116</xdr:col>
      <xdr:colOff>114300</xdr:colOff>
      <xdr:row>40</xdr:row>
      <xdr:rowOff>65855</xdr:rowOff>
    </xdr:to>
    <xdr:sp macro="" textlink="">
      <xdr:nvSpPr>
        <xdr:cNvPr id="540" name="楕円 539"/>
        <xdr:cNvSpPr/>
      </xdr:nvSpPr>
      <xdr:spPr>
        <a:xfrm>
          <a:off x="22110700" y="68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114132</xdr:rowOff>
    </xdr:from>
    <xdr:ext cx="534377" cy="259045"/>
    <xdr:sp macro="" textlink="">
      <xdr:nvSpPr>
        <xdr:cNvPr id="541" name="【一般廃棄物処理施設】&#10;一人当たり有形固定資産（償却資産）額該当値テキスト"/>
        <xdr:cNvSpPr txBox="1"/>
      </xdr:nvSpPr>
      <xdr:spPr>
        <a:xfrm>
          <a:off x="22199600" y="68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135962</xdr:rowOff>
    </xdr:from>
    <xdr:to>
      <xdr:col>112</xdr:col>
      <xdr:colOff>38100</xdr:colOff>
      <xdr:row>40</xdr:row>
      <xdr:rowOff>66112</xdr:rowOff>
    </xdr:to>
    <xdr:sp macro="" textlink="">
      <xdr:nvSpPr>
        <xdr:cNvPr id="542" name="楕円 541"/>
        <xdr:cNvSpPr/>
      </xdr:nvSpPr>
      <xdr:spPr>
        <a:xfrm>
          <a:off x="21272500" y="68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15055</xdr:rowOff>
    </xdr:from>
    <xdr:to>
      <xdr:col>116</xdr:col>
      <xdr:colOff>63500</xdr:colOff>
      <xdr:row>40</xdr:row>
      <xdr:rowOff>15312</xdr:rowOff>
    </xdr:to>
    <xdr:cxnSp macro="">
      <xdr:nvCxnSpPr>
        <xdr:cNvPr id="543" name="直線コネクタ 542"/>
        <xdr:cNvCxnSpPr/>
      </xdr:nvCxnSpPr>
      <xdr:spPr>
        <a:xfrm flipV="1">
          <a:off x="21323300" y="6873055"/>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66611</xdr:rowOff>
    </xdr:from>
    <xdr:to>
      <xdr:col>107</xdr:col>
      <xdr:colOff>101600</xdr:colOff>
      <xdr:row>39</xdr:row>
      <xdr:rowOff>168211</xdr:rowOff>
    </xdr:to>
    <xdr:sp macro="" textlink="">
      <xdr:nvSpPr>
        <xdr:cNvPr id="544" name="楕円 543"/>
        <xdr:cNvSpPr/>
      </xdr:nvSpPr>
      <xdr:spPr>
        <a:xfrm>
          <a:off x="20383500" y="67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117411</xdr:rowOff>
    </xdr:from>
    <xdr:to>
      <xdr:col>111</xdr:col>
      <xdr:colOff>177800</xdr:colOff>
      <xdr:row>40</xdr:row>
      <xdr:rowOff>15312</xdr:rowOff>
    </xdr:to>
    <xdr:cxnSp macro="">
      <xdr:nvCxnSpPr>
        <xdr:cNvPr id="545" name="直線コネクタ 544"/>
        <xdr:cNvCxnSpPr/>
      </xdr:nvCxnSpPr>
      <xdr:spPr>
        <a:xfrm>
          <a:off x="20434300" y="6803961"/>
          <a:ext cx="889000" cy="6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69028</xdr:rowOff>
    </xdr:from>
    <xdr:to>
      <xdr:col>102</xdr:col>
      <xdr:colOff>165100</xdr:colOff>
      <xdr:row>39</xdr:row>
      <xdr:rowOff>170628</xdr:rowOff>
    </xdr:to>
    <xdr:sp macro="" textlink="">
      <xdr:nvSpPr>
        <xdr:cNvPr id="546" name="楕円 545"/>
        <xdr:cNvSpPr/>
      </xdr:nvSpPr>
      <xdr:spPr>
        <a:xfrm>
          <a:off x="19494500" y="67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117411</xdr:rowOff>
    </xdr:from>
    <xdr:to>
      <xdr:col>107</xdr:col>
      <xdr:colOff>50800</xdr:colOff>
      <xdr:row>39</xdr:row>
      <xdr:rowOff>119828</xdr:rowOff>
    </xdr:to>
    <xdr:cxnSp macro="">
      <xdr:nvCxnSpPr>
        <xdr:cNvPr id="547" name="直線コネクタ 546"/>
        <xdr:cNvCxnSpPr/>
      </xdr:nvCxnSpPr>
      <xdr:spPr>
        <a:xfrm flipV="1">
          <a:off x="19545300" y="6803961"/>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48"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49"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50"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57239</xdr:rowOff>
    </xdr:from>
    <xdr:ext cx="534377" cy="259045"/>
    <xdr:sp macro="" textlink="">
      <xdr:nvSpPr>
        <xdr:cNvPr id="551" name="n_1mainValue【一般廃棄物処理施設】&#10;一人当たり有形固定資産（償却資産）額"/>
        <xdr:cNvSpPr txBox="1"/>
      </xdr:nvSpPr>
      <xdr:spPr>
        <a:xfrm>
          <a:off x="21043411" y="69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159338</xdr:rowOff>
    </xdr:from>
    <xdr:ext cx="534377" cy="259045"/>
    <xdr:sp macro="" textlink="">
      <xdr:nvSpPr>
        <xdr:cNvPr id="552" name="n_2mainValue【一般廃棄物処理施設】&#10;一人当たり有形固定資産（償却資産）額"/>
        <xdr:cNvSpPr txBox="1"/>
      </xdr:nvSpPr>
      <xdr:spPr>
        <a:xfrm>
          <a:off x="20167111" y="68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161755</xdr:rowOff>
    </xdr:from>
    <xdr:ext cx="534377" cy="259045"/>
    <xdr:sp macro="" textlink="">
      <xdr:nvSpPr>
        <xdr:cNvPr id="553" name="n_3mainValue【一般廃棄物処理施設】&#10;一人当たり有形固定資産（償却資産）額"/>
        <xdr:cNvSpPr txBox="1"/>
      </xdr:nvSpPr>
      <xdr:spPr>
        <a:xfrm>
          <a:off x="19278111" y="68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94" name="楕円 593"/>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595" name="【保健センター・保健所】&#10;有形固定資産減価償却率該当値テキスト"/>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96" name="楕円 595"/>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35923</xdr:rowOff>
    </xdr:to>
    <xdr:cxnSp macro="">
      <xdr:nvCxnSpPr>
        <xdr:cNvPr id="597" name="直線コネクタ 596"/>
        <xdr:cNvCxnSpPr/>
      </xdr:nvCxnSpPr>
      <xdr:spPr>
        <a:xfrm flipV="1">
          <a:off x="15481300" y="1045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98" name="楕円 597"/>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71846</xdr:rowOff>
    </xdr:to>
    <xdr:cxnSp macro="">
      <xdr:nvCxnSpPr>
        <xdr:cNvPr id="599" name="直線コネクタ 598"/>
        <xdr:cNvCxnSpPr/>
      </xdr:nvCxnSpPr>
      <xdr:spPr>
        <a:xfrm flipV="1">
          <a:off x="14592300" y="104943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99423</xdr:rowOff>
    </xdr:from>
    <xdr:to>
      <xdr:col>72</xdr:col>
      <xdr:colOff>38100</xdr:colOff>
      <xdr:row>62</xdr:row>
      <xdr:rowOff>29573</xdr:rowOff>
    </xdr:to>
    <xdr:sp macro="" textlink="">
      <xdr:nvSpPr>
        <xdr:cNvPr id="600" name="楕円 599"/>
        <xdr:cNvSpPr/>
      </xdr:nvSpPr>
      <xdr:spPr>
        <a:xfrm>
          <a:off x="13652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150223</xdr:rowOff>
    </xdr:to>
    <xdr:cxnSp macro="">
      <xdr:nvCxnSpPr>
        <xdr:cNvPr id="601" name="直線コネクタ 600"/>
        <xdr:cNvCxnSpPr/>
      </xdr:nvCxnSpPr>
      <xdr:spPr>
        <a:xfrm flipV="1">
          <a:off x="13703300" y="1053029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602"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603"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604"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605" name="n_1mainValue【保健センター・保健所】&#10;有形固定資産減価償却率"/>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606" name="n_2mainValue【保健センター・保健所】&#10;有形固定資産減価償却率"/>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20700</xdr:rowOff>
    </xdr:from>
    <xdr:ext cx="405111" cy="259045"/>
    <xdr:sp macro="" textlink="">
      <xdr:nvSpPr>
        <xdr:cNvPr id="607" name="n_3mainValue【保健センター・保健所】&#10;有形固定資産減価償却率"/>
        <xdr:cNvSpPr txBox="1"/>
      </xdr:nvSpPr>
      <xdr:spPr>
        <a:xfrm>
          <a:off x="13500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6"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0" name="フローチャート: 判断 639"/>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46" name="楕円 645"/>
        <xdr:cNvSpPr/>
      </xdr:nvSpPr>
      <xdr:spPr>
        <a:xfrm>
          <a:off x="22110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152417</xdr:rowOff>
    </xdr:from>
    <xdr:ext cx="469744" cy="259045"/>
    <xdr:sp macro="" textlink="">
      <xdr:nvSpPr>
        <xdr:cNvPr id="647" name="【保健センター・保健所】&#10;一人当たり面積該当値テキスト"/>
        <xdr:cNvSpPr txBox="1"/>
      </xdr:nvSpPr>
      <xdr:spPr>
        <a:xfrm>
          <a:off x="22199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48" name="楕円 647"/>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53340</xdr:rowOff>
    </xdr:to>
    <xdr:cxnSp macro="">
      <xdr:nvCxnSpPr>
        <xdr:cNvPr id="649" name="直線コネクタ 648"/>
        <xdr:cNvCxnSpPr/>
      </xdr:nvCxnSpPr>
      <xdr:spPr>
        <a:xfrm>
          <a:off x="21323300" y="1068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650" name="楕円 649"/>
        <xdr:cNvSpPr/>
      </xdr:nvSpPr>
      <xdr:spPr>
        <a:xfrm>
          <a:off x="20383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60960</xdr:rowOff>
    </xdr:to>
    <xdr:cxnSp macro="">
      <xdr:nvCxnSpPr>
        <xdr:cNvPr id="651" name="直線コネクタ 650"/>
        <xdr:cNvCxnSpPr/>
      </xdr:nvCxnSpPr>
      <xdr:spPr>
        <a:xfrm flipV="1">
          <a:off x="20434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52" name="楕円 651"/>
        <xdr:cNvSpPr/>
      </xdr:nvSpPr>
      <xdr:spPr>
        <a:xfrm>
          <a:off x="19494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xdr:rowOff>
    </xdr:from>
    <xdr:to>
      <xdr:col>107</xdr:col>
      <xdr:colOff>50800</xdr:colOff>
      <xdr:row>62</xdr:row>
      <xdr:rowOff>60960</xdr:rowOff>
    </xdr:to>
    <xdr:cxnSp macro="">
      <xdr:nvCxnSpPr>
        <xdr:cNvPr id="653" name="直線コネクタ 652"/>
        <xdr:cNvCxnSpPr/>
      </xdr:nvCxnSpPr>
      <xdr:spPr>
        <a:xfrm>
          <a:off x="19545300" y="10637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54"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55"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56"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657"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58" name="n_2mainValue【保健センター・保健所】&#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59" name="n_3main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90"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4" name="フローチャート: 判断 69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119562</xdr:rowOff>
    </xdr:from>
    <xdr:to>
      <xdr:col>85</xdr:col>
      <xdr:colOff>177800</xdr:colOff>
      <xdr:row>79</xdr:row>
      <xdr:rowOff>49712</xdr:rowOff>
    </xdr:to>
    <xdr:sp macro="" textlink="">
      <xdr:nvSpPr>
        <xdr:cNvPr id="700" name="楕円 699"/>
        <xdr:cNvSpPr/>
      </xdr:nvSpPr>
      <xdr:spPr>
        <a:xfrm>
          <a:off x="162687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34489</xdr:rowOff>
    </xdr:from>
    <xdr:ext cx="405111" cy="259045"/>
    <xdr:sp macro="" textlink="">
      <xdr:nvSpPr>
        <xdr:cNvPr id="701" name="【消防施設】&#10;有形固定資産減価償却率該当値テキスト"/>
        <xdr:cNvSpPr txBox="1"/>
      </xdr:nvSpPr>
      <xdr:spPr>
        <a:xfrm>
          <a:off x="16357600" y="1340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132624</xdr:rowOff>
    </xdr:from>
    <xdr:to>
      <xdr:col>81</xdr:col>
      <xdr:colOff>101600</xdr:colOff>
      <xdr:row>79</xdr:row>
      <xdr:rowOff>62774</xdr:rowOff>
    </xdr:to>
    <xdr:sp macro="" textlink="">
      <xdr:nvSpPr>
        <xdr:cNvPr id="702" name="楕円 701"/>
        <xdr:cNvSpPr/>
      </xdr:nvSpPr>
      <xdr:spPr>
        <a:xfrm>
          <a:off x="15430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170362</xdr:rowOff>
    </xdr:from>
    <xdr:to>
      <xdr:col>85</xdr:col>
      <xdr:colOff>127000</xdr:colOff>
      <xdr:row>79</xdr:row>
      <xdr:rowOff>11974</xdr:rowOff>
    </xdr:to>
    <xdr:cxnSp macro="">
      <xdr:nvCxnSpPr>
        <xdr:cNvPr id="703" name="直線コネクタ 702"/>
        <xdr:cNvCxnSpPr/>
      </xdr:nvCxnSpPr>
      <xdr:spPr>
        <a:xfrm flipV="1">
          <a:off x="15481300" y="135434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145687</xdr:rowOff>
    </xdr:from>
    <xdr:to>
      <xdr:col>76</xdr:col>
      <xdr:colOff>165100</xdr:colOff>
      <xdr:row>79</xdr:row>
      <xdr:rowOff>75837</xdr:rowOff>
    </xdr:to>
    <xdr:sp macro="" textlink="">
      <xdr:nvSpPr>
        <xdr:cNvPr id="704" name="楕円 703"/>
        <xdr:cNvSpPr/>
      </xdr:nvSpPr>
      <xdr:spPr>
        <a:xfrm>
          <a:off x="14541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xdr:rowOff>
    </xdr:from>
    <xdr:to>
      <xdr:col>81</xdr:col>
      <xdr:colOff>50800</xdr:colOff>
      <xdr:row>79</xdr:row>
      <xdr:rowOff>25037</xdr:rowOff>
    </xdr:to>
    <xdr:cxnSp macro="">
      <xdr:nvCxnSpPr>
        <xdr:cNvPr id="705" name="直線コネクタ 704"/>
        <xdr:cNvCxnSpPr/>
      </xdr:nvCxnSpPr>
      <xdr:spPr>
        <a:xfrm flipV="1">
          <a:off x="14592300" y="135565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137523</xdr:rowOff>
    </xdr:from>
    <xdr:to>
      <xdr:col>72</xdr:col>
      <xdr:colOff>38100</xdr:colOff>
      <xdr:row>79</xdr:row>
      <xdr:rowOff>67673</xdr:rowOff>
    </xdr:to>
    <xdr:sp macro="" textlink="">
      <xdr:nvSpPr>
        <xdr:cNvPr id="706" name="楕円 705"/>
        <xdr:cNvSpPr/>
      </xdr:nvSpPr>
      <xdr:spPr>
        <a:xfrm>
          <a:off x="13652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16873</xdr:rowOff>
    </xdr:from>
    <xdr:to>
      <xdr:col>76</xdr:col>
      <xdr:colOff>114300</xdr:colOff>
      <xdr:row>79</xdr:row>
      <xdr:rowOff>25037</xdr:rowOff>
    </xdr:to>
    <xdr:cxnSp macro="">
      <xdr:nvCxnSpPr>
        <xdr:cNvPr id="707" name="直線コネクタ 706"/>
        <xdr:cNvCxnSpPr/>
      </xdr:nvCxnSpPr>
      <xdr:spPr>
        <a:xfrm>
          <a:off x="13703300" y="135614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8"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710"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79301</xdr:rowOff>
    </xdr:from>
    <xdr:ext cx="405111" cy="259045"/>
    <xdr:sp macro="" textlink="">
      <xdr:nvSpPr>
        <xdr:cNvPr id="711" name="n_1mainValue【消防施設】&#10;有形固定資産減価償却率"/>
        <xdr:cNvSpPr txBox="1"/>
      </xdr:nvSpPr>
      <xdr:spPr>
        <a:xfrm>
          <a:off x="15266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92364</xdr:rowOff>
    </xdr:from>
    <xdr:ext cx="405111" cy="259045"/>
    <xdr:sp macro="" textlink="">
      <xdr:nvSpPr>
        <xdr:cNvPr id="712" name="n_2mainValue【消防施設】&#10;有形固定資産減価償却率"/>
        <xdr:cNvSpPr txBox="1"/>
      </xdr:nvSpPr>
      <xdr:spPr>
        <a:xfrm>
          <a:off x="14389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84200</xdr:rowOff>
    </xdr:from>
    <xdr:ext cx="405111" cy="259045"/>
    <xdr:sp macro="" textlink="">
      <xdr:nvSpPr>
        <xdr:cNvPr id="713" name="n_3mainValue【消防施設】&#10;有形固定資産減価償却率"/>
        <xdr:cNvSpPr txBox="1"/>
      </xdr:nvSpPr>
      <xdr:spPr>
        <a:xfrm>
          <a:off x="13500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4" name="フローチャート: 判断 74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50" name="楕円 749"/>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51"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52" name="楕円 751"/>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53" name="直線コネクタ 752"/>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54" name="楕円 753"/>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134113</xdr:rowOff>
    </xdr:to>
    <xdr:cxnSp macro="">
      <xdr:nvCxnSpPr>
        <xdr:cNvPr id="755" name="直線コネクタ 754"/>
        <xdr:cNvCxnSpPr/>
      </xdr:nvCxnSpPr>
      <xdr:spPr>
        <a:xfrm flipV="1">
          <a:off x="20434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56" name="楕円 755"/>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147828</xdr:rowOff>
    </xdr:to>
    <xdr:cxnSp macro="">
      <xdr:nvCxnSpPr>
        <xdr:cNvPr id="757" name="直線コネクタ 756"/>
        <xdr:cNvCxnSpPr/>
      </xdr:nvCxnSpPr>
      <xdr:spPr>
        <a:xfrm flipV="1">
          <a:off x="19545300" y="14535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9"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6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61"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62"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763" name="n_3mainValue【消防施設】&#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94"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8" name="フローチャート: 判断 79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804" name="楕円 803"/>
        <xdr:cNvSpPr/>
      </xdr:nvSpPr>
      <xdr:spPr>
        <a:xfrm>
          <a:off x="16268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129920</xdr:rowOff>
    </xdr:from>
    <xdr:ext cx="405111" cy="259045"/>
    <xdr:sp macro="" textlink="">
      <xdr:nvSpPr>
        <xdr:cNvPr id="805" name="【庁舎】&#10;有形固定資産減価償却率該当値テキスト"/>
        <xdr:cNvSpPr txBox="1"/>
      </xdr:nvSpPr>
      <xdr:spPr>
        <a:xfrm>
          <a:off x="16357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113574</xdr:rowOff>
    </xdr:from>
    <xdr:to>
      <xdr:col>81</xdr:col>
      <xdr:colOff>101600</xdr:colOff>
      <xdr:row>105</xdr:row>
      <xdr:rowOff>43724</xdr:rowOff>
    </xdr:to>
    <xdr:sp macro="" textlink="">
      <xdr:nvSpPr>
        <xdr:cNvPr id="806" name="楕円 805"/>
        <xdr:cNvSpPr/>
      </xdr:nvSpPr>
      <xdr:spPr>
        <a:xfrm>
          <a:off x="15430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104</xdr:row>
      <xdr:rowOff>164374</xdr:rowOff>
    </xdr:to>
    <xdr:cxnSp macro="">
      <xdr:nvCxnSpPr>
        <xdr:cNvPr id="807" name="直線コネクタ 806"/>
        <xdr:cNvCxnSpPr/>
      </xdr:nvCxnSpPr>
      <xdr:spPr>
        <a:xfrm flipV="1">
          <a:off x="15481300" y="179886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808" name="楕円 807"/>
        <xdr:cNvSpPr/>
      </xdr:nvSpPr>
      <xdr:spPr>
        <a:xfrm>
          <a:off x="14541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164374</xdr:rowOff>
    </xdr:from>
    <xdr:to>
      <xdr:col>81</xdr:col>
      <xdr:colOff>50800</xdr:colOff>
      <xdr:row>105</xdr:row>
      <xdr:rowOff>25581</xdr:rowOff>
    </xdr:to>
    <xdr:cxnSp macro="">
      <xdr:nvCxnSpPr>
        <xdr:cNvPr id="809" name="直線コネクタ 808"/>
        <xdr:cNvCxnSpPr/>
      </xdr:nvCxnSpPr>
      <xdr:spPr>
        <a:xfrm flipV="1">
          <a:off x="14592300" y="1799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810" name="楕円 809"/>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25581</xdr:rowOff>
    </xdr:from>
    <xdr:to>
      <xdr:col>76</xdr:col>
      <xdr:colOff>114300</xdr:colOff>
      <xdr:row>105</xdr:row>
      <xdr:rowOff>59871</xdr:rowOff>
    </xdr:to>
    <xdr:cxnSp macro="">
      <xdr:nvCxnSpPr>
        <xdr:cNvPr id="811" name="直線コネクタ 810"/>
        <xdr:cNvCxnSpPr/>
      </xdr:nvCxnSpPr>
      <xdr:spPr>
        <a:xfrm flipV="1">
          <a:off x="13703300" y="180278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12"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13"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14"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34851</xdr:rowOff>
    </xdr:from>
    <xdr:ext cx="405111" cy="259045"/>
    <xdr:sp macro="" textlink="">
      <xdr:nvSpPr>
        <xdr:cNvPr id="815" name="n_1mainValue【庁舎】&#10;有形固定資産減価償却率"/>
        <xdr:cNvSpPr txBox="1"/>
      </xdr:nvSpPr>
      <xdr:spPr>
        <a:xfrm>
          <a:off x="15266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67508</xdr:rowOff>
    </xdr:from>
    <xdr:ext cx="405111" cy="259045"/>
    <xdr:sp macro="" textlink="">
      <xdr:nvSpPr>
        <xdr:cNvPr id="816" name="n_2mainValue【庁舎】&#10;有形固定資産減価償却率"/>
        <xdr:cNvSpPr txBox="1"/>
      </xdr:nvSpPr>
      <xdr:spPr>
        <a:xfrm>
          <a:off x="14389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817" name="n_3mainValue【庁舎】&#10;有形固定資産減価償却率"/>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6"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0" name="フローチャート: 判断 849"/>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56" name="楕円 855"/>
        <xdr:cNvSpPr/>
      </xdr:nvSpPr>
      <xdr:spPr>
        <a:xfrm>
          <a:off x="22110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88282</xdr:rowOff>
    </xdr:from>
    <xdr:ext cx="469744" cy="259045"/>
    <xdr:sp macro="" textlink="">
      <xdr:nvSpPr>
        <xdr:cNvPr id="857" name="【庁舎】&#10;一人当たり面積該当値テキスト"/>
        <xdr:cNvSpPr txBox="1"/>
      </xdr:nvSpPr>
      <xdr:spPr>
        <a:xfrm>
          <a:off x="22199600"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58" name="楕円 857"/>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116205</xdr:rowOff>
    </xdr:from>
    <xdr:to>
      <xdr:col>116</xdr:col>
      <xdr:colOff>63500</xdr:colOff>
      <xdr:row>105</xdr:row>
      <xdr:rowOff>118111</xdr:rowOff>
    </xdr:to>
    <xdr:cxnSp macro="">
      <xdr:nvCxnSpPr>
        <xdr:cNvPr id="859" name="直線コネクタ 858"/>
        <xdr:cNvCxnSpPr/>
      </xdr:nvCxnSpPr>
      <xdr:spPr>
        <a:xfrm flipV="1">
          <a:off x="21323300" y="181184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73025</xdr:rowOff>
    </xdr:from>
    <xdr:to>
      <xdr:col>107</xdr:col>
      <xdr:colOff>101600</xdr:colOff>
      <xdr:row>106</xdr:row>
      <xdr:rowOff>3175</xdr:rowOff>
    </xdr:to>
    <xdr:sp macro="" textlink="">
      <xdr:nvSpPr>
        <xdr:cNvPr id="860" name="楕円 859"/>
        <xdr:cNvSpPr/>
      </xdr:nvSpPr>
      <xdr:spPr>
        <a:xfrm>
          <a:off x="20383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123825</xdr:rowOff>
    </xdr:to>
    <xdr:cxnSp macro="">
      <xdr:nvCxnSpPr>
        <xdr:cNvPr id="861" name="直線コネクタ 860"/>
        <xdr:cNvCxnSpPr/>
      </xdr:nvCxnSpPr>
      <xdr:spPr>
        <a:xfrm flipV="1">
          <a:off x="20434300" y="18120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62" name="楕円 861"/>
        <xdr:cNvSpPr/>
      </xdr:nvSpPr>
      <xdr:spPr>
        <a:xfrm>
          <a:off x="19494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123825</xdr:rowOff>
    </xdr:from>
    <xdr:to>
      <xdr:col>107</xdr:col>
      <xdr:colOff>50800</xdr:colOff>
      <xdr:row>105</xdr:row>
      <xdr:rowOff>129539</xdr:rowOff>
    </xdr:to>
    <xdr:cxnSp macro="">
      <xdr:nvCxnSpPr>
        <xdr:cNvPr id="863" name="直線コネクタ 862"/>
        <xdr:cNvCxnSpPr/>
      </xdr:nvCxnSpPr>
      <xdr:spPr>
        <a:xfrm flipV="1">
          <a:off x="19545300" y="181260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65"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66"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67"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868" name="n_2mainValue【庁舎】&#10;一人当たり面積"/>
        <xdr:cNvSpPr txBox="1"/>
      </xdr:nvSpPr>
      <xdr:spPr>
        <a:xfrm>
          <a:off x="201994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69" name="n_3main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類似団体と比較して特に有形固定資産減価償却率が高くなっている施設は「消防施設」であり、特に低くなっている施設は「保健センター」である。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については、耐用年数（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年）を超過した防火水槽が多数含まれることから、有形固定資産減価償却率は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極めて高くなっており、各平均（類似団体・全国・県）を大幅に上回っている。防火水槽は定期的な点検により機能維持を図っているが、老朽化による水漏れ等の修繕が困難な場合は撤去し、新設または消火栓で対応している。今後は、熊本地震を教訓とした防災拠点センターを旧町ごと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箇所建設を予定していることから、有形固定資産減価償却率は減少するものの、一人当たり面積は確実に増加することが見込まれる。しかしながら、老朽化した既存施設の建替えの側面もあるため、維持管理費用については総合的に減少する見込み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について、合併当初は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施設あったが、事業の統合や施設の転用化により、比較的新しい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施設で現在運営しているため、有形固定資産減価償却率は各平均を下回っている。しかしながら、普通交付税の標準団体（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千人）に係る保健センターの規模は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箇所を想定していること、また一人当たり面積が各平均を上回っていることから、保健事業の統合や防災拠点センターなどの公共施設を有効活用するなど、市内中心の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箇所を拠点施設として集約化する方針である。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全国及び県平均と同様に、本市においてもここ数年間は横ばいの状況である。平成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年度は県平均を</a:t>
          </a:r>
          <a:r>
            <a:rPr kumimoji="1" lang="en-US" altLang="ja-JP" sz="900">
              <a:solidFill>
                <a:sysClr val="windowText" lastClr="000000"/>
              </a:solidFill>
              <a:effectLst/>
              <a:latin typeface="+mn-lt"/>
              <a:ea typeface="+mn-ea"/>
              <a:cs typeface="+mn-cs"/>
            </a:rPr>
            <a:t>0.03</a:t>
          </a:r>
          <a:r>
            <a:rPr kumimoji="1" lang="ja-JP" altLang="ja-JP" sz="900">
              <a:solidFill>
                <a:sysClr val="windowText" lastClr="000000"/>
              </a:solidFill>
              <a:effectLst/>
              <a:latin typeface="+mn-lt"/>
              <a:ea typeface="+mn-ea"/>
              <a:cs typeface="+mn-cs"/>
            </a:rPr>
            <a:t>ポイント上回ったが、人口減少や高齢化を背景に自主財源である市税が乏しく（歳入総額に占める割合が</a:t>
          </a:r>
          <a:r>
            <a:rPr kumimoji="1" lang="en-US" altLang="ja-JP" sz="900">
              <a:solidFill>
                <a:sysClr val="windowText" lastClr="000000"/>
              </a:solidFill>
              <a:effectLst/>
              <a:latin typeface="+mn-lt"/>
              <a:ea typeface="+mn-ea"/>
              <a:cs typeface="+mn-cs"/>
            </a:rPr>
            <a:t>16.6</a:t>
          </a:r>
          <a:r>
            <a:rPr kumimoji="1" lang="ja-JP" altLang="ja-JP" sz="900">
              <a:solidFill>
                <a:sysClr val="windowText" lastClr="000000"/>
              </a:solidFill>
              <a:effectLst/>
              <a:latin typeface="+mn-lt"/>
              <a:ea typeface="+mn-ea"/>
              <a:cs typeface="+mn-cs"/>
            </a:rPr>
            <a:t>％）、類似団体平均を大幅に下回っている。また、繰越金等を含む自主財源全体の割合は</a:t>
          </a:r>
          <a:r>
            <a:rPr kumimoji="1" lang="en-US" altLang="ja-JP" sz="900">
              <a:solidFill>
                <a:sysClr val="windowText" lastClr="000000"/>
              </a:solidFill>
              <a:effectLst/>
              <a:latin typeface="+mn-lt"/>
              <a:ea typeface="+mn-ea"/>
              <a:cs typeface="+mn-cs"/>
            </a:rPr>
            <a:t>25.5</a:t>
          </a:r>
          <a:r>
            <a:rPr kumimoji="1" lang="ja-JP" altLang="ja-JP" sz="900">
              <a:solidFill>
                <a:sysClr val="windowText" lastClr="000000"/>
              </a:solidFill>
              <a:effectLst/>
              <a:latin typeface="+mn-lt"/>
              <a:ea typeface="+mn-ea"/>
              <a:cs typeface="+mn-cs"/>
            </a:rPr>
            <a:t>％と低く、地方交付税に依存した脆弱な財政基盤と言える。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今後は、滞納整理部署の機能拡充に伴い、徴収強化による税収確保はもちろんのこと、公営住宅使用料や保育料等の債権管理を徹底し、総体的な収納率向上を目指しながら、財政基盤の強化に努めていく。</a:t>
          </a:r>
          <a:endParaRPr lang="ja-JP" altLang="ja-JP" sz="9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年度は前年度より</a:t>
          </a:r>
          <a:r>
            <a:rPr kumimoji="1" lang="en-US" altLang="ja-JP" sz="900">
              <a:solidFill>
                <a:sysClr val="windowText" lastClr="000000"/>
              </a:solidFill>
              <a:effectLst/>
              <a:latin typeface="+mn-lt"/>
              <a:ea typeface="+mn-ea"/>
              <a:cs typeface="+mn-cs"/>
            </a:rPr>
            <a:t>0.4</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悪化</a:t>
          </a:r>
          <a:r>
            <a:rPr kumimoji="1" lang="ja-JP" altLang="ja-JP" sz="900">
              <a:solidFill>
                <a:sysClr val="windowText" lastClr="000000"/>
              </a:solidFill>
              <a:effectLst/>
              <a:latin typeface="+mn-lt"/>
              <a:ea typeface="+mn-ea"/>
              <a:cs typeface="+mn-cs"/>
            </a:rPr>
            <a:t>し、各平均（類似団体・全国・県）を上回る結果となった。</a:t>
          </a:r>
          <a:r>
            <a:rPr kumimoji="1" lang="ja-JP" altLang="en-US" sz="900">
              <a:solidFill>
                <a:sysClr val="windowText" lastClr="000000"/>
              </a:solidFill>
              <a:effectLst/>
              <a:latin typeface="+mn-lt"/>
              <a:ea typeface="+mn-ea"/>
              <a:cs typeface="+mn-cs"/>
            </a:rPr>
            <a:t>人件費</a:t>
          </a:r>
          <a:r>
            <a:rPr kumimoji="1" lang="ja-JP" altLang="ja-JP" sz="900">
              <a:solidFill>
                <a:sysClr val="windowText" lastClr="000000"/>
              </a:solidFill>
              <a:effectLst/>
              <a:latin typeface="+mn-lt"/>
              <a:ea typeface="+mn-ea"/>
              <a:cs typeface="+mn-cs"/>
            </a:rPr>
            <a:t>や公債費の減少を背景として「経常経費充当一般財源等」は抑制（前年度比▲</a:t>
          </a:r>
          <a:r>
            <a:rPr kumimoji="1" lang="en-US" altLang="ja-JP" sz="900">
              <a:solidFill>
                <a:sysClr val="windowText" lastClr="000000"/>
              </a:solidFill>
              <a:effectLst/>
              <a:latin typeface="+mn-lt"/>
              <a:ea typeface="+mn-ea"/>
              <a:cs typeface="+mn-cs"/>
            </a:rPr>
            <a:t>121</a:t>
          </a:r>
          <a:r>
            <a:rPr kumimoji="1" lang="ja-JP" altLang="ja-JP" sz="900">
              <a:solidFill>
                <a:sysClr val="windowText" lastClr="000000"/>
              </a:solidFill>
              <a:effectLst/>
              <a:latin typeface="+mn-lt"/>
              <a:ea typeface="+mn-ea"/>
              <a:cs typeface="+mn-cs"/>
            </a:rPr>
            <a:t>百万円）されたものの、合併算定替の段階的縮減に伴う普通交付税の減少等により「経常一般財源等」が減少（前年度比▲</a:t>
          </a:r>
          <a:r>
            <a:rPr kumimoji="1" lang="en-US" altLang="ja-JP" sz="900">
              <a:solidFill>
                <a:sysClr val="windowText" lastClr="000000"/>
              </a:solidFill>
              <a:effectLst/>
              <a:latin typeface="+mn-lt"/>
              <a:ea typeface="+mn-ea"/>
              <a:cs typeface="+mn-cs"/>
            </a:rPr>
            <a:t>201</a:t>
          </a:r>
          <a:r>
            <a:rPr kumimoji="1" lang="ja-JP" altLang="ja-JP" sz="900">
              <a:solidFill>
                <a:sysClr val="windowText" lastClr="000000"/>
              </a:solidFill>
              <a:effectLst/>
              <a:latin typeface="+mn-lt"/>
              <a:ea typeface="+mn-ea"/>
              <a:cs typeface="+mn-cs"/>
            </a:rPr>
            <a:t>百万円）していることが比率</a:t>
          </a:r>
          <a:r>
            <a:rPr kumimoji="1" lang="ja-JP" altLang="en-US" sz="900">
              <a:solidFill>
                <a:sysClr val="windowText" lastClr="000000"/>
              </a:solidFill>
              <a:effectLst/>
              <a:latin typeface="+mn-lt"/>
              <a:ea typeface="+mn-ea"/>
              <a:cs typeface="+mn-cs"/>
            </a:rPr>
            <a:t>悪化の</a:t>
          </a:r>
          <a:r>
            <a:rPr kumimoji="1" lang="ja-JP" altLang="ja-JP" sz="900">
              <a:solidFill>
                <a:sysClr val="windowText" lastClr="000000"/>
              </a:solidFill>
              <a:effectLst/>
              <a:latin typeface="+mn-lt"/>
              <a:ea typeface="+mn-ea"/>
              <a:cs typeface="+mn-cs"/>
            </a:rPr>
            <a:t>要素となっている。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財政力指数でも示したとおり、本市は自主財源が乏しく、経常一般財源の多くを普通交付税に頼っている現状の中で、今後は交付税のさらなる縮減に加え、社会保障関連経費等の増加が見込まれるため、自主財源の確保と歳出の更なる削減を喫緊の課題とし、財政の硬直化抑制に努めていく。</a:t>
          </a:r>
          <a:endParaRPr lang="ja-JP" altLang="ja-JP" sz="9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60960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730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65</xdr:row>
      <xdr:rowOff>44873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65</xdr:row>
      <xdr:rowOff>44873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478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124883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421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年度は前年度と比べると</a:t>
          </a:r>
          <a:r>
            <a:rPr kumimoji="1" lang="en-US" altLang="ja-JP" sz="900">
              <a:solidFill>
                <a:sysClr val="windowText" lastClr="000000"/>
              </a:solidFill>
              <a:effectLst/>
              <a:latin typeface="+mn-lt"/>
              <a:ea typeface="+mn-ea"/>
              <a:cs typeface="+mn-cs"/>
            </a:rPr>
            <a:t>78,763</a:t>
          </a:r>
          <a:r>
            <a:rPr kumimoji="1" lang="ja-JP" altLang="ja-JP" sz="900">
              <a:solidFill>
                <a:sysClr val="windowText" lastClr="000000"/>
              </a:solidFill>
              <a:effectLst/>
              <a:latin typeface="+mn-lt"/>
              <a:ea typeface="+mn-ea"/>
              <a:cs typeface="+mn-cs"/>
            </a:rPr>
            <a:t>円</a:t>
          </a:r>
          <a:r>
            <a:rPr kumimoji="1" lang="ja-JP" altLang="en-US" sz="900">
              <a:solidFill>
                <a:sysClr val="windowText" lastClr="000000"/>
              </a:solidFill>
              <a:effectLst/>
              <a:latin typeface="+mn-lt"/>
              <a:ea typeface="+mn-ea"/>
              <a:cs typeface="+mn-cs"/>
            </a:rPr>
            <a:t>減少</a:t>
          </a:r>
          <a:r>
            <a:rPr kumimoji="1" lang="ja-JP" altLang="ja-JP" sz="900">
              <a:solidFill>
                <a:sysClr val="windowText" lastClr="000000"/>
              </a:solidFill>
              <a:effectLst/>
              <a:latin typeface="+mn-lt"/>
              <a:ea typeface="+mn-ea"/>
              <a:cs typeface="+mn-cs"/>
            </a:rPr>
            <a:t>し、各平均（類似団体・全国・県）</a:t>
          </a:r>
          <a:r>
            <a:rPr kumimoji="1" lang="ja-JP" altLang="en-US" sz="900">
              <a:solidFill>
                <a:sysClr val="windowText" lastClr="000000"/>
              </a:solidFill>
              <a:effectLst/>
              <a:latin typeface="+mn-lt"/>
              <a:ea typeface="+mn-ea"/>
              <a:cs typeface="+mn-cs"/>
            </a:rPr>
            <a:t>を下回る</a:t>
          </a:r>
          <a:r>
            <a:rPr kumimoji="1" lang="ja-JP" altLang="ja-JP" sz="900">
              <a:solidFill>
                <a:sysClr val="windowText" lastClr="000000"/>
              </a:solidFill>
              <a:effectLst/>
              <a:latin typeface="+mn-lt"/>
              <a:ea typeface="+mn-ea"/>
              <a:cs typeface="+mn-cs"/>
            </a:rPr>
            <a:t>結果となった。これは、</a:t>
          </a:r>
          <a:r>
            <a:rPr kumimoji="1" lang="ja-JP" altLang="en-US" sz="900">
              <a:solidFill>
                <a:sysClr val="windowText" lastClr="000000"/>
              </a:solidFill>
              <a:effectLst/>
              <a:latin typeface="+mn-lt"/>
              <a:ea typeface="+mn-ea"/>
              <a:cs typeface="+mn-cs"/>
            </a:rPr>
            <a:t>物件費の上昇要因であった</a:t>
          </a:r>
          <a:r>
            <a:rPr kumimoji="1" lang="ja-JP" altLang="ja-JP" sz="900">
              <a:solidFill>
                <a:sysClr val="windowText" lastClr="000000"/>
              </a:solidFill>
              <a:effectLst/>
              <a:latin typeface="+mn-lt"/>
              <a:ea typeface="+mn-ea"/>
              <a:cs typeface="+mn-cs"/>
            </a:rPr>
            <a:t>熊本地震に伴う災害廃棄物処理事業</a:t>
          </a:r>
          <a:r>
            <a:rPr kumimoji="1" lang="ja-JP" altLang="en-US" sz="900">
              <a:solidFill>
                <a:sysClr val="windowText" lastClr="000000"/>
              </a:solidFill>
              <a:effectLst/>
              <a:latin typeface="+mn-lt"/>
              <a:ea typeface="+mn-ea"/>
              <a:cs typeface="+mn-cs"/>
            </a:rPr>
            <a:t>が、前年度で</a:t>
          </a:r>
          <a:r>
            <a:rPr kumimoji="1" lang="ja-JP" altLang="ja-JP" sz="900">
              <a:solidFill>
                <a:sysClr val="windowText" lastClr="000000"/>
              </a:solidFill>
              <a:effectLst/>
              <a:latin typeface="+mn-lt"/>
              <a:ea typeface="+mn-ea"/>
              <a:cs typeface="+mn-cs"/>
            </a:rPr>
            <a:t>完了し</a:t>
          </a:r>
          <a:r>
            <a:rPr kumimoji="1" lang="ja-JP" altLang="en-US" sz="900">
              <a:solidFill>
                <a:sysClr val="windowText" lastClr="000000"/>
              </a:solidFill>
              <a:effectLst/>
              <a:latin typeface="+mn-lt"/>
              <a:ea typeface="+mn-ea"/>
              <a:cs typeface="+mn-cs"/>
            </a:rPr>
            <a:t>たためである</a:t>
          </a:r>
          <a:r>
            <a:rPr kumimoji="1" lang="ja-JP" altLang="ja-JP" sz="900">
              <a:solidFill>
                <a:sysClr val="windowText" lastClr="000000"/>
              </a:solidFill>
              <a:effectLst/>
              <a:latin typeface="+mn-lt"/>
              <a:ea typeface="+mn-ea"/>
              <a:cs typeface="+mn-cs"/>
            </a:rPr>
            <a:t>（前年度比</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4,838</a:t>
          </a:r>
          <a:r>
            <a:rPr kumimoji="1" lang="ja-JP" altLang="ja-JP" sz="900">
              <a:solidFill>
                <a:sysClr val="windowText" lastClr="000000"/>
              </a:solidFill>
              <a:effectLst/>
              <a:latin typeface="+mn-lt"/>
              <a:ea typeface="+mn-ea"/>
              <a:cs typeface="+mn-cs"/>
            </a:rPr>
            <a:t>百万円）。なお、人件費については、合併時点（平成</a:t>
          </a:r>
          <a:r>
            <a:rPr kumimoji="1" lang="en-US" altLang="ja-JP" sz="900">
              <a:solidFill>
                <a:sysClr val="windowText" lastClr="000000"/>
              </a:solidFill>
              <a:effectLst/>
              <a:latin typeface="+mn-lt"/>
              <a:ea typeface="+mn-ea"/>
              <a:cs typeface="+mn-cs"/>
            </a:rPr>
            <a:t>16</a:t>
          </a:r>
          <a:r>
            <a:rPr kumimoji="1" lang="ja-JP" altLang="ja-JP" sz="900">
              <a:solidFill>
                <a:sysClr val="windowText" lastClr="000000"/>
              </a:solidFill>
              <a:effectLst/>
              <a:latin typeface="+mn-lt"/>
              <a:ea typeface="+mn-ea"/>
              <a:cs typeface="+mn-cs"/>
            </a:rPr>
            <a:t>年度）で</a:t>
          </a:r>
          <a:r>
            <a:rPr kumimoji="1" lang="en-US" altLang="ja-JP" sz="900">
              <a:solidFill>
                <a:sysClr val="windowText" lastClr="000000"/>
              </a:solidFill>
              <a:effectLst/>
              <a:latin typeface="+mn-lt"/>
              <a:ea typeface="+mn-ea"/>
              <a:cs typeface="+mn-cs"/>
            </a:rPr>
            <a:t>554</a:t>
          </a:r>
          <a:r>
            <a:rPr kumimoji="1" lang="ja-JP" altLang="ja-JP" sz="900">
              <a:solidFill>
                <a:sysClr val="windowText" lastClr="000000"/>
              </a:solidFill>
              <a:effectLst/>
              <a:latin typeface="+mn-lt"/>
              <a:ea typeface="+mn-ea"/>
              <a:cs typeface="+mn-cs"/>
            </a:rPr>
            <a:t>人いた普通会計職員が、定員管理計画に基づき</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年度には</a:t>
          </a:r>
          <a:r>
            <a:rPr kumimoji="1" lang="en-US" altLang="ja-JP" sz="900">
              <a:solidFill>
                <a:sysClr val="windowText" lastClr="000000"/>
              </a:solidFill>
              <a:effectLst/>
              <a:latin typeface="+mn-lt"/>
              <a:ea typeface="+mn-ea"/>
              <a:cs typeface="+mn-cs"/>
            </a:rPr>
            <a:t>427</a:t>
          </a:r>
          <a:r>
            <a:rPr kumimoji="1" lang="ja-JP" altLang="ja-JP" sz="900">
              <a:solidFill>
                <a:sysClr val="windowText" lastClr="000000"/>
              </a:solidFill>
              <a:effectLst/>
              <a:latin typeface="+mn-lt"/>
              <a:ea typeface="+mn-ea"/>
              <a:cs typeface="+mn-cs"/>
            </a:rPr>
            <a:t>人と</a:t>
          </a:r>
          <a:r>
            <a:rPr kumimoji="1" lang="en-US" altLang="ja-JP" sz="900">
              <a:solidFill>
                <a:sysClr val="windowText" lastClr="000000"/>
              </a:solidFill>
              <a:effectLst/>
              <a:latin typeface="+mn-lt"/>
              <a:ea typeface="+mn-ea"/>
              <a:cs typeface="+mn-cs"/>
            </a:rPr>
            <a:t>2</a:t>
          </a:r>
          <a:r>
            <a:rPr kumimoji="1" lang="ja-JP" altLang="ja-JP" sz="900">
              <a:solidFill>
                <a:sysClr val="windowText" lastClr="000000"/>
              </a:solidFill>
              <a:effectLst/>
              <a:latin typeface="+mn-lt"/>
              <a:ea typeface="+mn-ea"/>
              <a:cs typeface="+mn-cs"/>
            </a:rPr>
            <a:t>割</a:t>
          </a:r>
          <a:r>
            <a:rPr kumimoji="1" lang="ja-JP" altLang="en-US" sz="900">
              <a:solidFill>
                <a:sysClr val="windowText" lastClr="000000"/>
              </a:solidFill>
              <a:effectLst/>
              <a:latin typeface="+mn-lt"/>
              <a:ea typeface="+mn-ea"/>
              <a:cs typeface="+mn-cs"/>
            </a:rPr>
            <a:t>以上</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127</a:t>
          </a:r>
          <a:r>
            <a:rPr kumimoji="1" lang="ja-JP" altLang="ja-JP" sz="900">
              <a:solidFill>
                <a:sysClr val="windowText" lastClr="000000"/>
              </a:solidFill>
              <a:effectLst/>
              <a:latin typeface="+mn-lt"/>
              <a:ea typeface="+mn-ea"/>
              <a:cs typeface="+mn-cs"/>
            </a:rPr>
            <a:t>人）の人員削減を行い、人件費の抑制を図っている。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、窓口サービスの民間委託やＲＰＡの導入等により業務の効率化を図りながら、適正な人員配置と定員総数増を抑制し、低コストで質の高い行政サービスの提供を目指した行財政改革を進めていく。</a:t>
          </a:r>
          <a:endParaRPr lang="ja-JP" altLang="ja-JP" sz="9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15801</xdr:rowOff>
    </xdr:from>
    <xdr:to>
      <xdr:col>23</xdr:col>
      <xdr:colOff>133350</xdr:colOff>
      <xdr:row>86</xdr:row>
      <xdr:rowOff>90221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74701"/>
          <a:ext cx="838200" cy="7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150174</xdr:rowOff>
    </xdr:from>
    <xdr:to>
      <xdr:col>19</xdr:col>
      <xdr:colOff>133350</xdr:colOff>
      <xdr:row>86</xdr:row>
      <xdr:rowOff>90221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80524"/>
          <a:ext cx="889000" cy="4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35171</xdr:rowOff>
    </xdr:from>
    <xdr:to>
      <xdr:col>15</xdr:col>
      <xdr:colOff>82550</xdr:colOff>
      <xdr:row>83</xdr:row>
      <xdr:rowOff>150174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4071"/>
          <a:ext cx="889000" cy="2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113692</xdr:rowOff>
    </xdr:from>
    <xdr:to>
      <xdr:col>11</xdr:col>
      <xdr:colOff>31750</xdr:colOff>
      <xdr:row>82</xdr:row>
      <xdr:rowOff>35171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1142"/>
          <a:ext cx="889000" cy="9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136451</xdr:rowOff>
    </xdr:from>
    <xdr:to>
      <xdr:col>23</xdr:col>
      <xdr:colOff>184150</xdr:colOff>
      <xdr:row>82</xdr:row>
      <xdr:rowOff>66601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39421</xdr:rowOff>
    </xdr:from>
    <xdr:to>
      <xdr:col>19</xdr:col>
      <xdr:colOff>184150</xdr:colOff>
      <xdr:row>86</xdr:row>
      <xdr:rowOff>141021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125798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7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99374</xdr:rowOff>
    </xdr:from>
    <xdr:to>
      <xdr:col>15</xdr:col>
      <xdr:colOff>133350</xdr:colOff>
      <xdr:row>84</xdr:row>
      <xdr:rowOff>29524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155821</xdr:rowOff>
    </xdr:from>
    <xdr:to>
      <xdr:col>11</xdr:col>
      <xdr:colOff>82550</xdr:colOff>
      <xdr:row>82</xdr:row>
      <xdr:rowOff>85971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62892</xdr:rowOff>
    </xdr:from>
    <xdr:to>
      <xdr:col>7</xdr:col>
      <xdr:colOff>31750</xdr:colOff>
      <xdr:row>81</xdr:row>
      <xdr:rowOff>164492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国の動向に準じて、平成</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年度から給与構造の見直しと合併に伴う旧町間の給与格差是正を、また、</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年度から給与制度の総合的見直しなどに取り組んでいる。</a:t>
          </a:r>
          <a:br>
            <a:rPr kumimoji="1" lang="ja-JP" altLang="ja-JP" sz="900">
              <a:solidFill>
                <a:sysClr val="windowText" lastClr="000000"/>
              </a:solidFill>
              <a:effectLst/>
              <a:latin typeface="+mn-lt"/>
              <a:ea typeface="+mn-ea"/>
              <a:cs typeface="+mn-cs"/>
            </a:rPr>
          </a:br>
          <a:r>
            <a:rPr kumimoji="1" lang="ja-JP" altLang="ja-JP" sz="900">
              <a:solidFill>
                <a:sysClr val="windowText" lastClr="000000"/>
              </a:solidFill>
              <a:effectLst/>
              <a:latin typeface="+mn-lt"/>
              <a:ea typeface="+mn-ea"/>
              <a:cs typeface="+mn-cs"/>
            </a:rPr>
            <a:t>　しかし、</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年度に行った給料表の改定は県人事委員会勧告に準じて行っているため国と引き上げ率に相違があること、また、給与制度の総合的見直しの導入時期が国より</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年遅くなり、経過措置額が国と比べて高くなっていることなどから、平成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年度は類似団体平均を</a:t>
          </a:r>
          <a:r>
            <a:rPr kumimoji="1" lang="en-US" altLang="ja-JP" sz="900">
              <a:solidFill>
                <a:sysClr val="windowText" lastClr="000000"/>
              </a:solidFill>
              <a:effectLst/>
              <a:latin typeface="+mn-lt"/>
              <a:ea typeface="+mn-ea"/>
              <a:cs typeface="+mn-cs"/>
            </a:rPr>
            <a:t>0.7</a:t>
          </a:r>
          <a:r>
            <a:rPr kumimoji="1" lang="ja-JP" altLang="ja-JP" sz="900">
              <a:solidFill>
                <a:sysClr val="windowText" lastClr="000000"/>
              </a:solidFill>
              <a:effectLst/>
              <a:latin typeface="+mn-lt"/>
              <a:ea typeface="+mn-ea"/>
              <a:cs typeface="+mn-cs"/>
            </a:rPr>
            <a:t>ポイン</a:t>
          </a:r>
          <a:r>
            <a:rPr kumimoji="1" lang="ja-JP" altLang="en-US" sz="900">
              <a:solidFill>
                <a:sysClr val="windowText" lastClr="000000"/>
              </a:solidFill>
              <a:effectLst/>
              <a:latin typeface="+mn-lt"/>
              <a:ea typeface="+mn-ea"/>
              <a:cs typeface="+mn-cs"/>
            </a:rPr>
            <a:t>ト上回った。</a:t>
          </a:r>
          <a:r>
            <a:rPr kumimoji="1" lang="ja-JP" altLang="ja-JP" sz="900">
              <a:solidFill>
                <a:sysClr val="windowText" lastClr="000000"/>
              </a:solidFill>
              <a:effectLst/>
              <a:latin typeface="+mn-lt"/>
              <a:ea typeface="+mn-ea"/>
              <a:cs typeface="+mn-cs"/>
            </a:rPr>
            <a:t/>
          </a:r>
          <a:br>
            <a:rPr kumimoji="1" lang="ja-JP" altLang="ja-JP" sz="900">
              <a:solidFill>
                <a:sysClr val="windowText" lastClr="000000"/>
              </a:solidFill>
              <a:effectLst/>
              <a:latin typeface="+mn-lt"/>
              <a:ea typeface="+mn-ea"/>
              <a:cs typeface="+mn-cs"/>
            </a:rPr>
          </a:br>
          <a:r>
            <a:rPr kumimoji="1" lang="ja-JP" altLang="ja-JP" sz="900">
              <a:solidFill>
                <a:sysClr val="windowText" lastClr="000000"/>
              </a:solidFill>
              <a:effectLst/>
              <a:latin typeface="+mn-lt"/>
              <a:ea typeface="+mn-ea"/>
              <a:cs typeface="+mn-cs"/>
            </a:rPr>
            <a:t>　今後は、人事評価制度により、年功的な昇給制度からの脱却を図り、能力や実績を反映した給与体系への移行を積極的に進めながら、国や他団体等の状況を踏まえた給与の適正化に努めていく。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144639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53545"/>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53622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53622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53622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071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ysClr val="windowText" lastClr="000000"/>
              </a:solidFill>
              <a:effectLst/>
              <a:latin typeface="+mn-lt"/>
              <a:ea typeface="+mn-ea"/>
              <a:cs typeface="+mn-cs"/>
            </a:rPr>
            <a:t>　前年度から</a:t>
          </a:r>
          <a:r>
            <a:rPr kumimoji="1" lang="ja-JP" altLang="en-US" sz="900" baseline="0">
              <a:solidFill>
                <a:sysClr val="windowText" lastClr="000000"/>
              </a:solidFill>
              <a:effectLst/>
              <a:latin typeface="+mn-lt"/>
              <a:ea typeface="+mn-ea"/>
              <a:cs typeface="+mn-cs"/>
            </a:rPr>
            <a:t>職員数が</a:t>
          </a:r>
          <a:r>
            <a:rPr kumimoji="1" lang="en-US" altLang="ja-JP" sz="900" baseline="0">
              <a:solidFill>
                <a:sysClr val="windowText" lastClr="000000"/>
              </a:solidFill>
              <a:effectLst/>
              <a:latin typeface="+mn-lt"/>
              <a:ea typeface="+mn-ea"/>
              <a:cs typeface="+mn-cs"/>
            </a:rPr>
            <a:t>8</a:t>
          </a:r>
          <a:r>
            <a:rPr kumimoji="1" lang="ja-JP" altLang="ja-JP" sz="900" baseline="0">
              <a:solidFill>
                <a:sysClr val="windowText" lastClr="000000"/>
              </a:solidFill>
              <a:effectLst/>
              <a:latin typeface="+mn-lt"/>
              <a:ea typeface="+mn-ea"/>
              <a:cs typeface="+mn-cs"/>
            </a:rPr>
            <a:t>人</a:t>
          </a:r>
          <a:r>
            <a:rPr kumimoji="1" lang="ja-JP" altLang="en-US" sz="900" baseline="0">
              <a:solidFill>
                <a:sysClr val="windowText" lastClr="000000"/>
              </a:solidFill>
              <a:effectLst/>
              <a:latin typeface="+mn-lt"/>
              <a:ea typeface="+mn-ea"/>
              <a:cs typeface="+mn-cs"/>
            </a:rPr>
            <a:t>、</a:t>
          </a:r>
          <a:r>
            <a:rPr kumimoji="1" lang="ja-JP" altLang="ja-JP" sz="900" baseline="0">
              <a:solidFill>
                <a:sysClr val="windowText" lastClr="000000"/>
              </a:solidFill>
              <a:effectLst/>
              <a:latin typeface="+mn-lt"/>
              <a:ea typeface="+mn-ea"/>
              <a:cs typeface="+mn-cs"/>
            </a:rPr>
            <a:t>人口千人当たりの数値</a:t>
          </a:r>
          <a:r>
            <a:rPr kumimoji="1" lang="ja-JP" altLang="en-US" sz="900" baseline="0">
              <a:solidFill>
                <a:sysClr val="windowText" lastClr="000000"/>
              </a:solidFill>
              <a:effectLst/>
              <a:latin typeface="+mn-lt"/>
              <a:ea typeface="+mn-ea"/>
              <a:cs typeface="+mn-cs"/>
            </a:rPr>
            <a:t>も</a:t>
          </a:r>
          <a:r>
            <a:rPr kumimoji="1" lang="en-US" altLang="ja-JP" sz="900" baseline="0">
              <a:solidFill>
                <a:sysClr val="windowText" lastClr="000000"/>
              </a:solidFill>
              <a:effectLst/>
              <a:latin typeface="+mn-lt"/>
              <a:ea typeface="+mn-ea"/>
              <a:cs typeface="+mn-cs"/>
            </a:rPr>
            <a:t>0.07</a:t>
          </a:r>
          <a:r>
            <a:rPr kumimoji="1" lang="ja-JP" altLang="en-US" sz="900" baseline="0">
              <a:solidFill>
                <a:sysClr val="windowText" lastClr="000000"/>
              </a:solidFill>
              <a:effectLst/>
              <a:latin typeface="+mn-lt"/>
              <a:ea typeface="+mn-ea"/>
              <a:cs typeface="+mn-cs"/>
            </a:rPr>
            <a:t>人減少した。</a:t>
          </a:r>
          <a:r>
            <a:rPr kumimoji="1" lang="ja-JP" altLang="ja-JP" sz="900" baseline="0">
              <a:solidFill>
                <a:sysClr val="windowText" lastClr="000000"/>
              </a:solidFill>
              <a:effectLst/>
              <a:latin typeface="+mn-lt"/>
              <a:ea typeface="+mn-ea"/>
              <a:cs typeface="+mn-cs"/>
            </a:rPr>
            <a:t>引き続き各平均（類似団体・全国・県）を下回る結果となった。</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　これまで、</a:t>
          </a:r>
          <a:r>
            <a:rPr kumimoji="1" lang="ja-JP" altLang="ja-JP" sz="900">
              <a:solidFill>
                <a:sysClr val="windowText" lastClr="000000"/>
              </a:solidFill>
              <a:effectLst/>
              <a:latin typeface="+mn-lt"/>
              <a:ea typeface="+mn-ea"/>
              <a:cs typeface="+mn-cs"/>
            </a:rPr>
            <a:t>集中改革プラン等に基づく定員管理計画に則り、平成</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年度以降職員数の削減に努めてきた結果、現段階で既に目標値は達成している状況である。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しかしながら、人口減少や少子高齢化に伴う税収減、普通交付税の段階的縮減など今後厳しい財政状況が続くと見込まれる中、公共施設の統廃合を含めた適正配置や民営化、窓口業務の民間委託、</a:t>
          </a:r>
          <a:r>
            <a:rPr kumimoji="1" lang="en-US" altLang="ja-JP" sz="900">
              <a:solidFill>
                <a:sysClr val="windowText" lastClr="000000"/>
              </a:solidFill>
              <a:effectLst/>
              <a:latin typeface="+mn-lt"/>
              <a:ea typeface="+mn-ea"/>
              <a:cs typeface="+mn-cs"/>
            </a:rPr>
            <a:t>RPA</a:t>
          </a:r>
          <a:r>
            <a:rPr kumimoji="1" lang="ja-JP" altLang="ja-JP" sz="900">
              <a:solidFill>
                <a:sysClr val="windowText" lastClr="000000"/>
              </a:solidFill>
              <a:effectLst/>
              <a:latin typeface="+mn-lt"/>
              <a:ea typeface="+mn-ea"/>
              <a:cs typeface="+mn-cs"/>
            </a:rPr>
            <a:t>の導入などを検討しながら、業務の効率化を図り、住民サービスを低下させることなく適切な定員管理に努めていく。</a:t>
          </a:r>
          <a:r>
            <a:rPr kumimoji="1" lang="en-US" altLang="ja-JP" sz="900">
              <a:solidFill>
                <a:sysClr val="windowText" lastClr="000000"/>
              </a:solidFill>
              <a:effectLst/>
              <a:latin typeface="+mn-lt"/>
              <a:ea typeface="+mn-ea"/>
              <a:cs typeface="+mn-cs"/>
            </a:rPr>
            <a:t>	</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134559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135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134559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69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129963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6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150646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169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75716</xdr:rowOff>
    </xdr:from>
    <xdr:to>
      <xdr:col>81</xdr:col>
      <xdr:colOff>95250</xdr:colOff>
      <xdr:row>61</xdr:row>
      <xdr:rowOff>5866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92243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83759</xdr:rowOff>
    </xdr:from>
    <xdr:to>
      <xdr:col>77</xdr:col>
      <xdr:colOff>95250</xdr:colOff>
      <xdr:row>61</xdr:row>
      <xdr:rowOff>13909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24086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99846</xdr:rowOff>
    </xdr:from>
    <xdr:to>
      <xdr:col>64</xdr:col>
      <xdr:colOff>152400</xdr:colOff>
      <xdr:row>61</xdr:row>
      <xdr:rowOff>29996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平成</a:t>
          </a:r>
          <a:r>
            <a:rPr kumimoji="1" lang="en-US" altLang="ja-JP" sz="900">
              <a:solidFill>
                <a:sysClr val="windowText" lastClr="000000"/>
              </a:solidFill>
              <a:effectLst/>
              <a:latin typeface="+mn-lt"/>
              <a:ea typeface="+mn-ea"/>
              <a:cs typeface="+mn-cs"/>
            </a:rPr>
            <a:t>21</a:t>
          </a:r>
          <a:r>
            <a:rPr kumimoji="1" lang="ja-JP" altLang="ja-JP" sz="900">
              <a:solidFill>
                <a:sysClr val="windowText" lastClr="000000"/>
              </a:solidFill>
              <a:effectLst/>
              <a:latin typeface="+mn-lt"/>
              <a:ea typeface="+mn-ea"/>
              <a:cs typeface="+mn-cs"/>
            </a:rPr>
            <a:t>年度から改善傾向にあり、前年度と比較して</a:t>
          </a:r>
          <a:r>
            <a:rPr kumimoji="1" lang="en-US" altLang="ja-JP" sz="900">
              <a:solidFill>
                <a:sysClr val="windowText" lastClr="000000"/>
              </a:solidFill>
              <a:effectLst/>
              <a:latin typeface="+mn-lt"/>
              <a:ea typeface="+mn-ea"/>
              <a:cs typeface="+mn-cs"/>
            </a:rPr>
            <a:t>0.9</a:t>
          </a:r>
          <a:r>
            <a:rPr kumimoji="1" lang="ja-JP" altLang="ja-JP" sz="900">
              <a:solidFill>
                <a:sysClr val="windowText" lastClr="000000"/>
              </a:solidFill>
              <a:effectLst/>
              <a:latin typeface="+mn-lt"/>
              <a:ea typeface="+mn-ea"/>
              <a:cs typeface="+mn-cs"/>
            </a:rPr>
            <a:t>ポイント減少し、</a:t>
          </a:r>
          <a:r>
            <a:rPr kumimoji="1" lang="en-US" altLang="ja-JP" sz="900">
              <a:solidFill>
                <a:sysClr val="windowText" lastClr="000000"/>
              </a:solidFill>
              <a:effectLst/>
              <a:latin typeface="+mn-lt"/>
              <a:ea typeface="+mn-ea"/>
              <a:cs typeface="+mn-cs"/>
            </a:rPr>
            <a:t>10.2</a:t>
          </a:r>
          <a:r>
            <a:rPr kumimoji="1" lang="ja-JP" altLang="ja-JP" sz="900">
              <a:solidFill>
                <a:sysClr val="windowText" lastClr="000000"/>
              </a:solidFill>
              <a:effectLst/>
              <a:latin typeface="+mn-lt"/>
              <a:ea typeface="+mn-ea"/>
              <a:cs typeface="+mn-cs"/>
            </a:rPr>
            <a:t>％となった。早期健全化基準を大きく下回っているものの、依然として各平均（類似団体・全国・県）を上回っている状況にある。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主な改善要因として、既発行地方債の完済等により一般会計の元利償還金が</a:t>
          </a:r>
          <a:r>
            <a:rPr kumimoji="1" lang="en-US" altLang="ja-JP" sz="900">
              <a:solidFill>
                <a:sysClr val="windowText" lastClr="000000"/>
              </a:solidFill>
              <a:effectLst/>
              <a:latin typeface="+mn-lt"/>
              <a:ea typeface="+mn-ea"/>
              <a:cs typeface="+mn-cs"/>
            </a:rPr>
            <a:t>128</a:t>
          </a:r>
          <a:r>
            <a:rPr kumimoji="1" lang="ja-JP" altLang="ja-JP" sz="900">
              <a:solidFill>
                <a:sysClr val="windowText" lastClr="000000"/>
              </a:solidFill>
              <a:effectLst/>
              <a:latin typeface="+mn-lt"/>
              <a:ea typeface="+mn-ea"/>
              <a:cs typeface="+mn-cs"/>
            </a:rPr>
            <a:t>百万円減少したことが挙げられる。一方、地方税収の回復はあったものの、合併算定替の段階的縮減等の影響で普通交付税が</a:t>
          </a:r>
          <a:r>
            <a:rPr kumimoji="1" lang="en-US" altLang="ja-JP" sz="900">
              <a:solidFill>
                <a:sysClr val="windowText" lastClr="000000"/>
              </a:solidFill>
              <a:effectLst/>
              <a:latin typeface="+mn-lt"/>
              <a:ea typeface="+mn-ea"/>
              <a:cs typeface="+mn-cs"/>
            </a:rPr>
            <a:t>363</a:t>
          </a:r>
          <a:r>
            <a:rPr kumimoji="1" lang="ja-JP" altLang="ja-JP" sz="900">
              <a:solidFill>
                <a:sysClr val="windowText" lastClr="000000"/>
              </a:solidFill>
              <a:effectLst/>
              <a:latin typeface="+mn-lt"/>
              <a:ea typeface="+mn-ea"/>
              <a:cs typeface="+mn-cs"/>
            </a:rPr>
            <a:t>百万円減少するなど悪化要因も内包している。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今後は、本市の大型起債事業に加え、普通交付税の縮減や宇城広域連合の</a:t>
          </a:r>
          <a:r>
            <a:rPr kumimoji="1" lang="ja-JP" altLang="en-US" sz="900">
              <a:solidFill>
                <a:sysClr val="windowText" lastClr="000000"/>
              </a:solidFill>
              <a:effectLst/>
              <a:latin typeface="+mn-lt"/>
              <a:ea typeface="+mn-ea"/>
              <a:cs typeface="+mn-cs"/>
            </a:rPr>
            <a:t>消防署耐震改築整備事業</a:t>
          </a:r>
          <a:r>
            <a:rPr kumimoji="1" lang="ja-JP" altLang="ja-JP" sz="900">
              <a:solidFill>
                <a:sysClr val="windowText" lastClr="000000"/>
              </a:solidFill>
              <a:effectLst/>
              <a:latin typeface="+mn-lt"/>
              <a:ea typeface="+mn-ea"/>
              <a:cs typeface="+mn-cs"/>
            </a:rPr>
            <a:t>などの公債費負担要因も重なってくるため、事業の峻別、計画的執行をより厳しく管理し、当該比率を悪化させないよう努めていく。</a:t>
          </a:r>
          <a:endParaRPr lang="ja-JP" altLang="ja-JP" sz="9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131572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45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18034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3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18034</xdr:rowOff>
    </xdr:from>
    <xdr:to>
      <xdr:col>72</xdr:col>
      <xdr:colOff>203200</xdr:colOff>
      <xdr:row>43</xdr:row>
      <xdr:rowOff>37338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903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66294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a:t>
          </a:r>
          <a:r>
            <a:rPr kumimoji="1" lang="en-US" altLang="ja-JP" sz="900">
              <a:solidFill>
                <a:sysClr val="windowText" lastClr="000000"/>
              </a:solidFill>
              <a:effectLst/>
              <a:latin typeface="+mn-lt"/>
              <a:ea typeface="+mn-ea"/>
              <a:cs typeface="+mn-cs"/>
            </a:rPr>
            <a:t>5.4</a:t>
          </a:r>
          <a:r>
            <a:rPr kumimoji="1" lang="ja-JP" altLang="ja-JP" sz="900">
              <a:solidFill>
                <a:sysClr val="windowText" lastClr="000000"/>
              </a:solidFill>
              <a:effectLst/>
              <a:latin typeface="+mn-lt"/>
              <a:ea typeface="+mn-ea"/>
              <a:cs typeface="+mn-cs"/>
            </a:rPr>
            <a:t>％（前年度比▲</a:t>
          </a:r>
          <a:r>
            <a:rPr kumimoji="1" lang="en-US" altLang="ja-JP" sz="900">
              <a:solidFill>
                <a:sysClr val="windowText" lastClr="000000"/>
              </a:solidFill>
              <a:effectLst/>
              <a:latin typeface="+mn-lt"/>
              <a:ea typeface="+mn-ea"/>
              <a:cs typeface="+mn-cs"/>
            </a:rPr>
            <a:t>20.7</a:t>
          </a:r>
          <a:r>
            <a:rPr kumimoji="1" lang="ja-JP" altLang="ja-JP" sz="900">
              <a:solidFill>
                <a:sysClr val="windowText" lastClr="000000"/>
              </a:solidFill>
              <a:effectLst/>
              <a:latin typeface="+mn-lt"/>
              <a:ea typeface="+mn-ea"/>
              <a:cs typeface="+mn-cs"/>
            </a:rPr>
            <a:t>ポイント）と大幅に改善され、各平均（類似団体・全国・県）を下回る結果となった。主な改善要因として、</a:t>
          </a:r>
          <a:r>
            <a:rPr kumimoji="1" lang="ja-JP" altLang="en-US" sz="900">
              <a:solidFill>
                <a:sysClr val="windowText" lastClr="000000"/>
              </a:solidFill>
              <a:effectLst/>
              <a:latin typeface="+mn-lt"/>
              <a:ea typeface="+mn-ea"/>
              <a:cs typeface="+mn-cs"/>
            </a:rPr>
            <a:t>橋りょう架替・災害公営住宅建設事業等</a:t>
          </a:r>
          <a:r>
            <a:rPr kumimoji="1" lang="ja-JP" altLang="ja-JP" sz="900">
              <a:solidFill>
                <a:sysClr val="windowText" lastClr="000000"/>
              </a:solidFill>
              <a:effectLst/>
              <a:latin typeface="+mn-lt"/>
              <a:ea typeface="+mn-ea"/>
              <a:cs typeface="+mn-cs"/>
            </a:rPr>
            <a:t>の地方債発行により地方債現在高は増加（前年度比＋</a:t>
          </a:r>
          <a:r>
            <a:rPr kumimoji="1" lang="en-US" altLang="ja-JP" sz="900">
              <a:solidFill>
                <a:sysClr val="windowText" lastClr="000000"/>
              </a:solidFill>
              <a:effectLst/>
              <a:latin typeface="+mn-lt"/>
              <a:ea typeface="+mn-ea"/>
              <a:cs typeface="+mn-cs"/>
            </a:rPr>
            <a:t>1,593</a:t>
          </a:r>
          <a:r>
            <a:rPr kumimoji="1" lang="ja-JP" altLang="ja-JP" sz="900">
              <a:solidFill>
                <a:sysClr val="windowText" lastClr="000000"/>
              </a:solidFill>
              <a:effectLst/>
              <a:latin typeface="+mn-lt"/>
              <a:ea typeface="+mn-ea"/>
              <a:cs typeface="+mn-cs"/>
            </a:rPr>
            <a:t>百万円）したものの、償還の完了した地方債よりも交付税算入率が高いため、算入見込額も</a:t>
          </a:r>
          <a:r>
            <a:rPr kumimoji="1" lang="en-US" altLang="ja-JP" sz="900">
              <a:solidFill>
                <a:sysClr val="windowText" lastClr="000000"/>
              </a:solidFill>
              <a:effectLst/>
              <a:latin typeface="+mn-lt"/>
              <a:ea typeface="+mn-ea"/>
              <a:cs typeface="+mn-cs"/>
            </a:rPr>
            <a:t>1,866</a:t>
          </a:r>
          <a:r>
            <a:rPr kumimoji="1" lang="ja-JP" altLang="ja-JP" sz="900">
              <a:solidFill>
                <a:sysClr val="windowText" lastClr="000000"/>
              </a:solidFill>
              <a:effectLst/>
              <a:latin typeface="+mn-lt"/>
              <a:ea typeface="+mn-ea"/>
              <a:cs typeface="+mn-cs"/>
            </a:rPr>
            <a:t>百万円増加したこと、</a:t>
          </a:r>
          <a:r>
            <a:rPr kumimoji="1" lang="ja-JP" altLang="en-US" sz="900">
              <a:solidFill>
                <a:sysClr val="windowText" lastClr="000000"/>
              </a:solidFill>
              <a:effectLst/>
              <a:latin typeface="+mn-lt"/>
              <a:ea typeface="+mn-ea"/>
              <a:cs typeface="+mn-cs"/>
            </a:rPr>
            <a:t>財政調整基金の取崩しに頼ることなく財政運営を行い、更に同基金へ積立てたことにより</a:t>
          </a:r>
          <a:r>
            <a:rPr kumimoji="1" lang="ja-JP" altLang="ja-JP" sz="900">
              <a:solidFill>
                <a:sysClr val="windowText" lastClr="000000"/>
              </a:solidFill>
              <a:effectLst/>
              <a:latin typeface="+mn-lt"/>
              <a:ea typeface="+mn-ea"/>
              <a:cs typeface="+mn-cs"/>
            </a:rPr>
            <a:t>充当可能基金が増加（前年度比＋</a:t>
          </a:r>
          <a:r>
            <a:rPr kumimoji="1" lang="en-US" altLang="ja-JP" sz="900">
              <a:solidFill>
                <a:sysClr val="windowText" lastClr="000000"/>
              </a:solidFill>
              <a:effectLst/>
              <a:latin typeface="+mn-lt"/>
              <a:ea typeface="+mn-ea"/>
              <a:cs typeface="+mn-cs"/>
            </a:rPr>
            <a:t>1,563</a:t>
          </a:r>
          <a:r>
            <a:rPr kumimoji="1" lang="ja-JP" altLang="ja-JP" sz="900">
              <a:solidFill>
                <a:sysClr val="windowText" lastClr="000000"/>
              </a:solidFill>
              <a:effectLst/>
              <a:latin typeface="+mn-lt"/>
              <a:ea typeface="+mn-ea"/>
              <a:cs typeface="+mn-cs"/>
            </a:rPr>
            <a:t>百万円）したことが挙げられる。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今後も</a:t>
          </a:r>
          <a:r>
            <a:rPr kumimoji="1" lang="ja-JP" altLang="en-US" sz="900">
              <a:solidFill>
                <a:sysClr val="windowText" lastClr="000000"/>
              </a:solidFill>
              <a:effectLst/>
              <a:latin typeface="+mn-lt"/>
              <a:ea typeface="+mn-ea"/>
              <a:cs typeface="+mn-cs"/>
            </a:rPr>
            <a:t>教育環境整備</a:t>
          </a:r>
          <a:r>
            <a:rPr kumimoji="1" lang="ja-JP" altLang="ja-JP" sz="900">
              <a:solidFill>
                <a:sysClr val="windowText" lastClr="000000"/>
              </a:solidFill>
              <a:effectLst/>
              <a:latin typeface="+mn-lt"/>
              <a:ea typeface="+mn-ea"/>
              <a:cs typeface="+mn-cs"/>
            </a:rPr>
            <a:t>等の大型事業に伴う地方債発行額の増加が見込まれるが、有利な地方債を活用するとともに、最小の経費で最大の行政サービスを継続的に行えるよう、財政健全化の取組みをより一層進めていく。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146413</xdr:rowOff>
    </xdr:from>
    <xdr:to>
      <xdr:col>81</xdr:col>
      <xdr:colOff>44450</xdr:colOff>
      <xdr:row>15</xdr:row>
      <xdr:rowOff>41366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375263"/>
          <a:ext cx="8382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41366</xdr:rowOff>
    </xdr:from>
    <xdr:to>
      <xdr:col>77</xdr:col>
      <xdr:colOff>44450</xdr:colOff>
      <xdr:row>16</xdr:row>
      <xdr:rowOff>37677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13116"/>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44571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8087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44571</xdr:rowOff>
    </xdr:from>
    <xdr:to>
      <xdr:col>68</xdr:col>
      <xdr:colOff>152400</xdr:colOff>
      <xdr:row>17</xdr:row>
      <xdr:rowOff>71906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87771"/>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16890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162016</xdr:rowOff>
    </xdr:from>
    <xdr:to>
      <xdr:col>77</xdr:col>
      <xdr:colOff>95250</xdr:colOff>
      <xdr:row>15</xdr:row>
      <xdr:rowOff>92166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102343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3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165221</xdr:rowOff>
    </xdr:from>
    <xdr:to>
      <xdr:col>68</xdr:col>
      <xdr:colOff>203200</xdr:colOff>
      <xdr:row>16</xdr:row>
      <xdr:rowOff>95371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80148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21106</xdr:rowOff>
    </xdr:from>
    <xdr:to>
      <xdr:col>64</xdr:col>
      <xdr:colOff>152400</xdr:colOff>
      <xdr:row>17</xdr:row>
      <xdr:rowOff>122706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107483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前年度から</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年連続で</a:t>
          </a:r>
          <a:r>
            <a:rPr kumimoji="1" lang="en-US" altLang="ja-JP" sz="900">
              <a:solidFill>
                <a:sysClr val="windowText" lastClr="000000"/>
              </a:solidFill>
              <a:effectLst/>
              <a:latin typeface="+mn-lt"/>
              <a:ea typeface="+mn-ea"/>
              <a:cs typeface="+mn-cs"/>
            </a:rPr>
            <a:t>23.2</a:t>
          </a:r>
          <a:r>
            <a:rPr kumimoji="1" lang="ja-JP" altLang="en-US" sz="900">
              <a:solidFill>
                <a:sysClr val="windowText" lastClr="000000"/>
              </a:solidFill>
              <a:effectLst/>
              <a:latin typeface="+mn-lt"/>
              <a:ea typeface="+mn-ea"/>
              <a:cs typeface="+mn-cs"/>
            </a:rPr>
            <a:t>％となり</a:t>
          </a:r>
          <a:r>
            <a:rPr kumimoji="1" lang="ja-JP" altLang="ja-JP" sz="900">
              <a:solidFill>
                <a:sysClr val="windowText" lastClr="000000"/>
              </a:solidFill>
              <a:effectLst/>
              <a:latin typeface="+mn-lt"/>
              <a:ea typeface="+mn-ea"/>
              <a:cs typeface="+mn-cs"/>
            </a:rPr>
            <a:t>、</a:t>
          </a:r>
          <a:r>
            <a:rPr kumimoji="1" lang="ja-JP" altLang="ja-JP" sz="900" baseline="0">
              <a:solidFill>
                <a:sysClr val="windowText" lastClr="000000"/>
              </a:solidFill>
              <a:effectLst/>
              <a:latin typeface="+mn-lt"/>
              <a:ea typeface="+mn-ea"/>
              <a:cs typeface="+mn-cs"/>
            </a:rPr>
            <a:t>各平均（類似団体・全国・県）</a:t>
          </a:r>
          <a:r>
            <a:rPr kumimoji="1" lang="ja-JP" altLang="ja-JP" sz="900">
              <a:solidFill>
                <a:sysClr val="windowText" lastClr="000000"/>
              </a:solidFill>
              <a:effectLst/>
              <a:latin typeface="+mn-lt"/>
              <a:ea typeface="+mn-ea"/>
              <a:cs typeface="+mn-cs"/>
            </a:rPr>
            <a:t>を下回る結果となった。職員数</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人減による職員給の減少、また退職者数</a:t>
          </a:r>
          <a:r>
            <a:rPr kumimoji="1" lang="en-US" altLang="ja-JP" sz="900">
              <a:solidFill>
                <a:sysClr val="windowText" lastClr="000000"/>
              </a:solidFill>
              <a:effectLst/>
              <a:latin typeface="+mn-lt"/>
              <a:ea typeface="+mn-ea"/>
              <a:cs typeface="+mn-cs"/>
            </a:rPr>
            <a:t>16</a:t>
          </a:r>
          <a:r>
            <a:rPr kumimoji="1" lang="ja-JP" altLang="ja-JP" sz="900">
              <a:solidFill>
                <a:sysClr val="windowText" lastClr="000000"/>
              </a:solidFill>
              <a:effectLst/>
              <a:latin typeface="+mn-lt"/>
              <a:ea typeface="+mn-ea"/>
              <a:cs typeface="+mn-cs"/>
            </a:rPr>
            <a:t>人増による退職手当組合負担金の減少により経常人件費総額は</a:t>
          </a:r>
          <a:r>
            <a:rPr kumimoji="1" lang="en-US" altLang="ja-JP" sz="900">
              <a:solidFill>
                <a:sysClr val="windowText" lastClr="000000"/>
              </a:solidFill>
              <a:effectLst/>
              <a:latin typeface="+mn-lt"/>
              <a:ea typeface="+mn-ea"/>
              <a:cs typeface="+mn-cs"/>
            </a:rPr>
            <a:t>4,298</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37</a:t>
          </a:r>
          <a:r>
            <a:rPr kumimoji="1" lang="ja-JP" altLang="ja-JP" sz="900">
              <a:solidFill>
                <a:sysClr val="windowText" lastClr="000000"/>
              </a:solidFill>
              <a:effectLst/>
              <a:latin typeface="+mn-lt"/>
              <a:ea typeface="+mn-ea"/>
              <a:cs typeface="+mn-cs"/>
            </a:rPr>
            <a:t>百万円）となった。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今後は、人事評価制度を活用して、年功序列型の昇給制度からの脱却を図り、能力や実績を反映した給与体系への移行を積極的に進めるとともに、窓口業務の民間委託、</a:t>
          </a:r>
          <a:r>
            <a:rPr kumimoji="1" lang="en-US" altLang="ja-JP" sz="900">
              <a:solidFill>
                <a:sysClr val="windowText" lastClr="000000"/>
              </a:solidFill>
              <a:effectLst/>
              <a:latin typeface="+mn-lt"/>
              <a:ea typeface="+mn-ea"/>
              <a:cs typeface="+mn-cs"/>
            </a:rPr>
            <a:t>RPA</a:t>
          </a:r>
          <a:r>
            <a:rPr kumimoji="1" lang="ja-JP" altLang="ja-JP" sz="900">
              <a:solidFill>
                <a:sysClr val="windowText" lastClr="000000"/>
              </a:solidFill>
              <a:effectLst/>
              <a:latin typeface="+mn-lt"/>
              <a:ea typeface="+mn-ea"/>
              <a:cs typeface="+mn-cs"/>
            </a:rPr>
            <a:t>の導入</a:t>
          </a:r>
          <a:r>
            <a:rPr kumimoji="1" lang="ja-JP" altLang="en-US" sz="900">
              <a:solidFill>
                <a:sysClr val="windowText" lastClr="000000"/>
              </a:solidFill>
              <a:effectLst/>
              <a:latin typeface="+mn-lt"/>
              <a:ea typeface="+mn-ea"/>
              <a:cs typeface="+mn-cs"/>
            </a:rPr>
            <a:t>により</a:t>
          </a:r>
          <a:r>
            <a:rPr kumimoji="1" lang="ja-JP" altLang="ja-JP" sz="900">
              <a:solidFill>
                <a:sysClr val="windowText" lastClr="000000"/>
              </a:solidFill>
              <a:effectLst/>
              <a:latin typeface="+mn-lt"/>
              <a:ea typeface="+mn-ea"/>
              <a:cs typeface="+mn-cs"/>
            </a:rPr>
            <a:t>、業務の効率化を図り、更なる人件費の抑制に努めていく。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前年度から</a:t>
          </a:r>
          <a:r>
            <a:rPr kumimoji="1" lang="en-US" altLang="ja-JP" sz="900">
              <a:solidFill>
                <a:sysClr val="windowText" lastClr="000000"/>
              </a:solidFill>
              <a:effectLst/>
              <a:latin typeface="+mn-lt"/>
              <a:ea typeface="+mn-ea"/>
              <a:cs typeface="+mn-cs"/>
            </a:rPr>
            <a:t>2</a:t>
          </a:r>
          <a:r>
            <a:rPr kumimoji="1" lang="ja-JP" altLang="ja-JP" sz="900">
              <a:solidFill>
                <a:sysClr val="windowText" lastClr="000000"/>
              </a:solidFill>
              <a:effectLst/>
              <a:latin typeface="+mn-lt"/>
              <a:ea typeface="+mn-ea"/>
              <a:cs typeface="+mn-cs"/>
            </a:rPr>
            <a:t>年連続で</a:t>
          </a:r>
          <a:r>
            <a:rPr kumimoji="1" lang="en-US" altLang="ja-JP" sz="900">
              <a:solidFill>
                <a:sysClr val="windowText" lastClr="000000"/>
              </a:solidFill>
              <a:effectLst/>
              <a:latin typeface="+mn-lt"/>
              <a:ea typeface="+mn-ea"/>
              <a:cs typeface="+mn-cs"/>
            </a:rPr>
            <a:t>9.7</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となり、各平均（類似団体・全国・県）を大きく下回っている状況である。経常物件費総額は</a:t>
          </a:r>
          <a:r>
            <a:rPr kumimoji="1" lang="en-US" altLang="ja-JP" sz="900">
              <a:solidFill>
                <a:sysClr val="windowText" lastClr="000000"/>
              </a:solidFill>
              <a:effectLst/>
              <a:latin typeface="+mn-lt"/>
              <a:ea typeface="+mn-ea"/>
              <a:cs typeface="+mn-cs"/>
            </a:rPr>
            <a:t>1,959</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38</a:t>
          </a:r>
          <a:r>
            <a:rPr kumimoji="1" lang="ja-JP" altLang="ja-JP" sz="900">
              <a:solidFill>
                <a:sysClr val="windowText" lastClr="000000"/>
              </a:solidFill>
              <a:effectLst/>
              <a:latin typeface="+mn-lt"/>
              <a:ea typeface="+mn-ea"/>
              <a:cs typeface="+mn-cs"/>
            </a:rPr>
            <a:t>百万円）となった</a:t>
          </a:r>
          <a:r>
            <a:rPr kumimoji="1" lang="ja-JP" altLang="en-US"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a:t>
          </a:r>
          <a:r>
            <a:rPr kumimoji="1" lang="ja-JP" altLang="en-US" sz="900">
              <a:solidFill>
                <a:sysClr val="windowText" lastClr="000000"/>
              </a:solidFill>
              <a:effectLst/>
              <a:latin typeface="+mn-lt"/>
              <a:ea typeface="+mn-ea"/>
              <a:cs typeface="+mn-cs"/>
            </a:rPr>
            <a:t>は業務の民間委託化等により</a:t>
          </a:r>
          <a:r>
            <a:rPr kumimoji="1" lang="ja-JP" altLang="ja-JP" sz="900">
              <a:solidFill>
                <a:sysClr val="windowText" lastClr="000000"/>
              </a:solidFill>
              <a:effectLst/>
              <a:latin typeface="+mn-lt"/>
              <a:ea typeface="+mn-ea"/>
              <a:cs typeface="+mn-cs"/>
            </a:rPr>
            <a:t>当該指標は悪化することが</a:t>
          </a:r>
          <a:r>
            <a:rPr kumimoji="1" lang="ja-JP" altLang="en-US" sz="900">
              <a:solidFill>
                <a:sysClr val="windowText" lastClr="000000"/>
              </a:solidFill>
              <a:effectLst/>
              <a:latin typeface="+mn-lt"/>
              <a:ea typeface="+mn-ea"/>
              <a:cs typeface="+mn-cs"/>
            </a:rPr>
            <a:t>見込まれるが、</a:t>
          </a:r>
          <a:r>
            <a:rPr kumimoji="1" lang="ja-JP" altLang="ja-JP" sz="900">
              <a:solidFill>
                <a:sysClr val="windowText" lastClr="000000"/>
              </a:solidFill>
              <a:effectLst/>
              <a:latin typeface="+mn-lt"/>
              <a:ea typeface="+mn-ea"/>
              <a:cs typeface="+mn-cs"/>
            </a:rPr>
            <a:t>経常的経費の削減に努め、低コストで質の高い行政サービスの提供を目指した行財政改革を進めていく。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8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8890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142240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7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前年度から</a:t>
          </a:r>
          <a:r>
            <a:rPr kumimoji="1" lang="en-US" altLang="ja-JP" sz="900">
              <a:solidFill>
                <a:sysClr val="windowText" lastClr="000000"/>
              </a:solidFill>
              <a:effectLst/>
              <a:latin typeface="+mn-lt"/>
              <a:ea typeface="+mn-ea"/>
              <a:cs typeface="+mn-cs"/>
            </a:rPr>
            <a:t>0.4</a:t>
          </a:r>
          <a:r>
            <a:rPr kumimoji="1" lang="ja-JP" altLang="ja-JP" sz="900">
              <a:solidFill>
                <a:sysClr val="windowText" lastClr="000000"/>
              </a:solidFill>
              <a:effectLst/>
              <a:latin typeface="+mn-lt"/>
              <a:ea typeface="+mn-ea"/>
              <a:cs typeface="+mn-cs"/>
            </a:rPr>
            <a:t>ポイント悪化して</a:t>
          </a:r>
          <a:r>
            <a:rPr kumimoji="1" lang="en-US" altLang="ja-JP" sz="900">
              <a:solidFill>
                <a:sysClr val="windowText" lastClr="000000"/>
              </a:solidFill>
              <a:effectLst/>
              <a:latin typeface="+mn-lt"/>
              <a:ea typeface="+mn-ea"/>
              <a:cs typeface="+mn-cs"/>
            </a:rPr>
            <a:t>11.9</a:t>
          </a:r>
          <a:r>
            <a:rPr kumimoji="1" lang="ja-JP" altLang="ja-JP" sz="900">
              <a:solidFill>
                <a:sysClr val="windowText" lastClr="000000"/>
              </a:solidFill>
              <a:effectLst/>
              <a:latin typeface="+mn-lt"/>
              <a:ea typeface="+mn-ea"/>
              <a:cs typeface="+mn-cs"/>
            </a:rPr>
            <a:t>％となり、類似団体平均との乖離は拡大したものの、全国及び県平均を下回っている状況である。上昇傾向にある要因として、保育園民営化に伴う私立保育所運営費負担金の増や障害福祉サービス費、児童発達支援事業費の伸びが顕著なことが挙げられ、経常扶助費総額は</a:t>
          </a:r>
          <a:r>
            <a:rPr kumimoji="1" lang="en-US" altLang="ja-JP" sz="900">
              <a:solidFill>
                <a:sysClr val="windowText" lastClr="000000"/>
              </a:solidFill>
              <a:effectLst/>
              <a:latin typeface="+mn-lt"/>
              <a:ea typeface="+mn-ea"/>
              <a:cs typeface="+mn-cs"/>
            </a:rPr>
            <a:t>6,572</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234</a:t>
          </a:r>
          <a:r>
            <a:rPr kumimoji="1" lang="ja-JP" altLang="ja-JP" sz="900">
              <a:solidFill>
                <a:sysClr val="windowText" lastClr="000000"/>
              </a:solidFill>
              <a:effectLst/>
              <a:latin typeface="+mn-lt"/>
              <a:ea typeface="+mn-ea"/>
              <a:cs typeface="+mn-cs"/>
            </a:rPr>
            <a:t>百万円）となった。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も高齢化の進展等よる社会保障受給者が増加し、それに比例して民生費全般の扶助費も増加が予想されることから、資格審査等の適正化や受益者負担等の検討を行いながら、財政を圧迫する上昇傾向に留意し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85090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8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149860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97807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前年度から</a:t>
          </a:r>
          <a:r>
            <a:rPr kumimoji="1" lang="en-US" altLang="ja-JP" sz="900">
              <a:solidFill>
                <a:sysClr val="windowText" lastClr="000000"/>
              </a:solidFill>
              <a:effectLst/>
              <a:latin typeface="+mn-lt"/>
              <a:ea typeface="+mn-ea"/>
              <a:cs typeface="+mn-cs"/>
            </a:rPr>
            <a:t>0.3</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悪化</a:t>
          </a:r>
          <a:r>
            <a:rPr kumimoji="1" lang="ja-JP" altLang="ja-JP" sz="900">
              <a:solidFill>
                <a:sysClr val="windowText" lastClr="000000"/>
              </a:solidFill>
              <a:effectLst/>
              <a:latin typeface="+mn-lt"/>
              <a:ea typeface="+mn-ea"/>
              <a:cs typeface="+mn-cs"/>
            </a:rPr>
            <a:t>し、類似団体平均を引き続き下回ったものの、全国及び県平均を上回る結果は変わらなかった。当該指標に大きく影響を与えるものは、特別会計に対する繰出金である。平成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年度は、後期高齢者医療</a:t>
          </a:r>
          <a:r>
            <a:rPr kumimoji="1" lang="ja-JP" altLang="en-US" sz="900">
              <a:solidFill>
                <a:sysClr val="windowText" lastClr="000000"/>
              </a:solidFill>
              <a:effectLst/>
              <a:latin typeface="+mn-lt"/>
              <a:ea typeface="+mn-ea"/>
              <a:cs typeface="+mn-cs"/>
            </a:rPr>
            <a:t>と介護保険特別会計への繰出金の増</a:t>
          </a:r>
          <a:r>
            <a:rPr kumimoji="1" lang="ja-JP" altLang="ja-JP" sz="900">
              <a:solidFill>
                <a:sysClr val="windowText" lastClr="000000"/>
              </a:solidFill>
              <a:effectLst/>
              <a:latin typeface="+mn-lt"/>
              <a:ea typeface="+mn-ea"/>
              <a:cs typeface="+mn-cs"/>
            </a:rPr>
            <a:t>に伴い一般会計で負担すべき金額が</a:t>
          </a:r>
          <a:r>
            <a:rPr kumimoji="1" lang="ja-JP" altLang="en-US" sz="900">
              <a:solidFill>
                <a:sysClr val="windowText" lastClr="000000"/>
              </a:solidFill>
              <a:effectLst/>
              <a:latin typeface="+mn-lt"/>
              <a:ea typeface="+mn-ea"/>
              <a:cs typeface="+mn-cs"/>
            </a:rPr>
            <a:t>増加</a:t>
          </a:r>
          <a:r>
            <a:rPr kumimoji="1" lang="ja-JP" altLang="ja-JP" sz="900">
              <a:solidFill>
                <a:sysClr val="windowText" lastClr="000000"/>
              </a:solidFill>
              <a:effectLst/>
              <a:latin typeface="+mn-lt"/>
              <a:ea typeface="+mn-ea"/>
              <a:cs typeface="+mn-cs"/>
            </a:rPr>
            <a:t>したため、経常その他総額は</a:t>
          </a:r>
          <a:r>
            <a:rPr kumimoji="1" lang="en-US" altLang="ja-JP" sz="900">
              <a:solidFill>
                <a:sysClr val="windowText" lastClr="000000"/>
              </a:solidFill>
              <a:effectLst/>
              <a:latin typeface="+mn-lt"/>
              <a:ea typeface="+mn-ea"/>
              <a:cs typeface="+mn-cs"/>
            </a:rPr>
            <a:t>3,118</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12</a:t>
          </a:r>
          <a:r>
            <a:rPr kumimoji="1" lang="ja-JP" altLang="ja-JP" sz="900">
              <a:solidFill>
                <a:sysClr val="windowText" lastClr="000000"/>
              </a:solidFill>
              <a:effectLst/>
              <a:latin typeface="+mn-lt"/>
              <a:ea typeface="+mn-ea"/>
              <a:cs typeface="+mn-cs"/>
            </a:rPr>
            <a:t>百万円）となった。今後</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高齢化の進展に伴い、医療給付費や介護サービス等給付費の増加が見込まれ、それに伴い一般会計からの繰出金も必要となることから、保険料の適正化等に随時留意し、財政健全化に努めていく。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64951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46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64951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64951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00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171087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前年度から</a:t>
          </a:r>
          <a:r>
            <a:rPr kumimoji="1" lang="en-US" altLang="ja-JP" sz="900">
              <a:solidFill>
                <a:sysClr val="windowText" lastClr="000000"/>
              </a:solidFill>
              <a:effectLst/>
              <a:latin typeface="+mn-lt"/>
              <a:ea typeface="+mn-ea"/>
              <a:cs typeface="+mn-cs"/>
            </a:rPr>
            <a:t>0.3</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悪化</a:t>
          </a:r>
          <a:r>
            <a:rPr kumimoji="1" lang="ja-JP" altLang="ja-JP" sz="900">
              <a:solidFill>
                <a:sysClr val="windowText" lastClr="000000"/>
              </a:solidFill>
              <a:effectLst/>
              <a:latin typeface="+mn-lt"/>
              <a:ea typeface="+mn-ea"/>
              <a:cs typeface="+mn-cs"/>
            </a:rPr>
            <a:t>し、各平均（類似団体・全国・県）を上回る</a:t>
          </a:r>
          <a:r>
            <a:rPr kumimoji="1" lang="en-US" altLang="ja-JP" sz="900">
              <a:solidFill>
                <a:sysClr val="windowText" lastClr="000000"/>
              </a:solidFill>
              <a:effectLst/>
              <a:latin typeface="+mn-lt"/>
              <a:ea typeface="+mn-ea"/>
              <a:cs typeface="+mn-cs"/>
            </a:rPr>
            <a:t>13.1</a:t>
          </a:r>
          <a:r>
            <a:rPr kumimoji="1" lang="ja-JP" altLang="ja-JP" sz="900">
              <a:solidFill>
                <a:sysClr val="windowText" lastClr="000000"/>
              </a:solidFill>
              <a:effectLst/>
              <a:latin typeface="+mn-lt"/>
              <a:ea typeface="+mn-ea"/>
              <a:cs typeface="+mn-cs"/>
            </a:rPr>
            <a:t>％となった。当該指標に大きく影響を与えるものは、公営企業に対する補助費等や一部事務組合に対する負担金である。平成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年度は宇城広域連合への負担金（浄化</a:t>
          </a:r>
          <a:r>
            <a:rPr kumimoji="1" lang="ja-JP" altLang="en-US" sz="900">
              <a:solidFill>
                <a:sysClr val="windowText" lastClr="000000"/>
              </a:solidFill>
              <a:effectLst/>
              <a:latin typeface="+mn-lt"/>
              <a:ea typeface="+mn-ea"/>
              <a:cs typeface="+mn-cs"/>
            </a:rPr>
            <a:t>センター</a:t>
          </a:r>
          <a:r>
            <a:rPr kumimoji="1" lang="ja-JP" altLang="ja-JP" sz="900">
              <a:solidFill>
                <a:sysClr val="windowText" lastClr="000000"/>
              </a:solidFill>
              <a:effectLst/>
              <a:latin typeface="+mn-lt"/>
              <a:ea typeface="+mn-ea"/>
              <a:cs typeface="+mn-cs"/>
            </a:rPr>
            <a:t>、消防費等）の</a:t>
          </a:r>
          <a:r>
            <a:rPr kumimoji="1" lang="ja-JP" altLang="en-US" sz="900">
              <a:solidFill>
                <a:sysClr val="windowText" lastClr="000000"/>
              </a:solidFill>
              <a:effectLst/>
              <a:latin typeface="+mn-lt"/>
              <a:ea typeface="+mn-ea"/>
              <a:cs typeface="+mn-cs"/>
            </a:rPr>
            <a:t>増加</a:t>
          </a:r>
          <a:r>
            <a:rPr kumimoji="1" lang="ja-JP" altLang="ja-JP" sz="900">
              <a:solidFill>
                <a:sysClr val="windowText" lastClr="000000"/>
              </a:solidFill>
              <a:effectLst/>
              <a:latin typeface="+mn-lt"/>
              <a:ea typeface="+mn-ea"/>
              <a:cs typeface="+mn-cs"/>
            </a:rPr>
            <a:t>が</a:t>
          </a:r>
          <a:r>
            <a:rPr kumimoji="1" lang="ja-JP" altLang="en-US" sz="900">
              <a:solidFill>
                <a:sysClr val="windowText" lastClr="000000"/>
              </a:solidFill>
              <a:effectLst/>
              <a:latin typeface="+mn-lt"/>
              <a:ea typeface="+mn-ea"/>
              <a:cs typeface="+mn-cs"/>
            </a:rPr>
            <a:t>悪化の要因</a:t>
          </a:r>
          <a:r>
            <a:rPr kumimoji="1" lang="ja-JP" altLang="ja-JP" sz="900">
              <a:solidFill>
                <a:sysClr val="windowText" lastClr="000000"/>
              </a:solidFill>
              <a:effectLst/>
              <a:latin typeface="+mn-lt"/>
              <a:ea typeface="+mn-ea"/>
              <a:cs typeface="+mn-cs"/>
            </a:rPr>
            <a:t>となり、経常補助費等総額は</a:t>
          </a:r>
          <a:r>
            <a:rPr kumimoji="1" lang="en-US" altLang="ja-JP" sz="900">
              <a:solidFill>
                <a:sysClr val="windowText" lastClr="000000"/>
              </a:solidFill>
              <a:effectLst/>
              <a:latin typeface="+mn-lt"/>
              <a:ea typeface="+mn-ea"/>
              <a:cs typeface="+mn-cs"/>
            </a:rPr>
            <a:t>2,357</a:t>
          </a:r>
          <a:r>
            <a:rPr kumimoji="1" lang="ja-JP" altLang="ja-JP" sz="900">
              <a:solidFill>
                <a:sysClr val="windowText" lastClr="000000"/>
              </a:solidFill>
              <a:effectLst/>
              <a:latin typeface="+mn-lt"/>
              <a:ea typeface="+mn-ea"/>
              <a:cs typeface="+mn-cs"/>
            </a:rPr>
            <a:t>百万円（前年度比</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51</a:t>
          </a:r>
          <a:r>
            <a:rPr kumimoji="1" lang="ja-JP" altLang="ja-JP" sz="900">
              <a:solidFill>
                <a:sysClr val="windowText" lastClr="000000"/>
              </a:solidFill>
              <a:effectLst/>
              <a:latin typeface="+mn-lt"/>
              <a:ea typeface="+mn-ea"/>
              <a:cs typeface="+mn-cs"/>
            </a:rPr>
            <a:t>百万円）となった。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平成</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年度以降、公営企業や関係団体に対する補助金の適正化に努めているが、今後はさらに、経営戦略や改革プラン（全公営企業が</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年度に策定済）に基づいた健全化対策の執行管理、関係団体との補助金交付基準の再構築を行い、経費縮減に努めていく。</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75565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735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144145</xdr:rowOff>
    </xdr:from>
    <xdr:to>
      <xdr:col>73</xdr:col>
      <xdr:colOff>180975</xdr:colOff>
      <xdr:row>38</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8779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144145</xdr:rowOff>
    </xdr:from>
    <xdr:to>
      <xdr:col>69</xdr:col>
      <xdr:colOff>92075</xdr:colOff>
      <xdr:row>38</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877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24765</xdr:rowOff>
    </xdr:from>
    <xdr:to>
      <xdr:col>82</xdr:col>
      <xdr:colOff>158750</xdr:colOff>
      <xdr:row>38</xdr:row>
      <xdr:rowOff>126365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168292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93345</xdr:rowOff>
    </xdr:from>
    <xdr:to>
      <xdr:col>69</xdr:col>
      <xdr:colOff>142875</xdr:colOff>
      <xdr:row>38</xdr:row>
      <xdr:rowOff>23495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167640</xdr:rowOff>
    </xdr:from>
    <xdr:to>
      <xdr:col>65</xdr:col>
      <xdr:colOff>53975</xdr:colOff>
      <xdr:row>38</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前年度から</a:t>
          </a:r>
          <a:r>
            <a:rPr kumimoji="1" lang="en-US" altLang="ja-JP" sz="900">
              <a:solidFill>
                <a:sysClr val="windowText" lastClr="000000"/>
              </a:solidFill>
              <a:effectLst/>
              <a:latin typeface="+mn-lt"/>
              <a:ea typeface="+mn-ea"/>
              <a:cs typeface="+mn-cs"/>
            </a:rPr>
            <a:t>0.6</a:t>
          </a:r>
          <a:r>
            <a:rPr kumimoji="1" lang="ja-JP" altLang="ja-JP" sz="900">
              <a:solidFill>
                <a:sysClr val="windowText" lastClr="000000"/>
              </a:solidFill>
              <a:effectLst/>
              <a:latin typeface="+mn-lt"/>
              <a:ea typeface="+mn-ea"/>
              <a:cs typeface="+mn-cs"/>
            </a:rPr>
            <a:t>ポイント改善して</a:t>
          </a:r>
          <a:r>
            <a:rPr kumimoji="1" lang="en-US" altLang="ja-JP" sz="900">
              <a:solidFill>
                <a:sysClr val="windowText" lastClr="000000"/>
              </a:solidFill>
              <a:effectLst/>
              <a:latin typeface="+mn-lt"/>
              <a:ea typeface="+mn-ea"/>
              <a:cs typeface="+mn-cs"/>
            </a:rPr>
            <a:t>22.4</a:t>
          </a:r>
          <a:r>
            <a:rPr kumimoji="1" lang="ja-JP" altLang="ja-JP" sz="900">
              <a:solidFill>
                <a:sysClr val="windowText" lastClr="000000"/>
              </a:solidFill>
              <a:effectLst/>
              <a:latin typeface="+mn-lt"/>
              <a:ea typeface="+mn-ea"/>
              <a:cs typeface="+mn-cs"/>
            </a:rPr>
            <a:t>％となったものの、各平均（類似団体・全国・県）を大幅に上回る結果</a:t>
          </a:r>
          <a:r>
            <a:rPr kumimoji="1" lang="ja-JP" altLang="en-US" sz="900">
              <a:solidFill>
                <a:sysClr val="windowText" lastClr="000000"/>
              </a:solidFill>
              <a:effectLst/>
              <a:latin typeface="+mn-lt"/>
              <a:ea typeface="+mn-ea"/>
              <a:cs typeface="+mn-cs"/>
            </a:rPr>
            <a:t>となった</a:t>
          </a:r>
          <a:r>
            <a:rPr kumimoji="1" lang="ja-JP" altLang="ja-JP" sz="900">
              <a:solidFill>
                <a:sysClr val="windowText" lastClr="000000"/>
              </a:solidFill>
              <a:effectLst/>
              <a:latin typeface="+mn-lt"/>
              <a:ea typeface="+mn-ea"/>
              <a:cs typeface="+mn-cs"/>
            </a:rPr>
            <a:t>。前年度に償還が終了した地方債の影響で、公債費総額は</a:t>
          </a:r>
          <a:r>
            <a:rPr kumimoji="1" lang="en-US" altLang="ja-JP" sz="900">
              <a:solidFill>
                <a:sysClr val="windowText" lastClr="000000"/>
              </a:solidFill>
              <a:effectLst/>
              <a:latin typeface="+mn-lt"/>
              <a:ea typeface="+mn-ea"/>
              <a:cs typeface="+mn-cs"/>
            </a:rPr>
            <a:t>3,918</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129</a:t>
          </a:r>
          <a:r>
            <a:rPr kumimoji="1" lang="ja-JP" altLang="ja-JP" sz="900">
              <a:solidFill>
                <a:sysClr val="windowText" lastClr="000000"/>
              </a:solidFill>
              <a:effectLst/>
              <a:latin typeface="+mn-lt"/>
              <a:ea typeface="+mn-ea"/>
              <a:cs typeface="+mn-cs"/>
            </a:rPr>
            <a:t>百万円）となった。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年度は、橋りょう架替・災害公営住宅建設事業等</a:t>
          </a:r>
          <a:r>
            <a:rPr kumimoji="1" lang="ja-JP" altLang="en-US" sz="900">
              <a:solidFill>
                <a:sysClr val="windowText" lastClr="000000"/>
              </a:solidFill>
              <a:effectLst/>
              <a:latin typeface="+mn-lt"/>
              <a:ea typeface="+mn-ea"/>
              <a:cs typeface="+mn-cs"/>
            </a:rPr>
            <a:t>により</a:t>
          </a:r>
          <a:r>
            <a:rPr kumimoji="1" lang="ja-JP" altLang="ja-JP" sz="900">
              <a:solidFill>
                <a:sysClr val="windowText" lastClr="000000"/>
              </a:solidFill>
              <a:effectLst/>
              <a:latin typeface="+mn-lt"/>
              <a:ea typeface="+mn-ea"/>
              <a:cs typeface="+mn-cs"/>
            </a:rPr>
            <a:t>前年度同様多額の地方債を発行しており、今後それらの地方債の償還が始まることで、当該指標はさらに悪化することが予想される。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また、防災拠点センター建設</a:t>
          </a:r>
          <a:r>
            <a:rPr kumimoji="1" lang="ja-JP" altLang="en-US" sz="900">
              <a:solidFill>
                <a:sysClr val="windowText" lastClr="000000"/>
              </a:solidFill>
              <a:effectLst/>
              <a:latin typeface="+mn-lt"/>
              <a:ea typeface="+mn-ea"/>
              <a:cs typeface="+mn-cs"/>
            </a:rPr>
            <a:t>や</a:t>
          </a:r>
          <a:r>
            <a:rPr kumimoji="1" lang="ja-JP" altLang="ja-JP" sz="900">
              <a:solidFill>
                <a:sysClr val="windowText" lastClr="000000"/>
              </a:solidFill>
              <a:effectLst/>
              <a:latin typeface="+mn-lt"/>
              <a:ea typeface="+mn-ea"/>
              <a:cs typeface="+mn-cs"/>
            </a:rPr>
            <a:t>教育環境整備</a:t>
          </a:r>
          <a:r>
            <a:rPr kumimoji="1" lang="ja-JP" altLang="en-US" sz="900">
              <a:solidFill>
                <a:sysClr val="windowText" lastClr="000000"/>
              </a:solidFill>
              <a:effectLst/>
              <a:latin typeface="+mn-lt"/>
              <a:ea typeface="+mn-ea"/>
              <a:cs typeface="+mn-cs"/>
            </a:rPr>
            <a:t>等の</a:t>
          </a:r>
          <a:r>
            <a:rPr kumimoji="1" lang="ja-JP" altLang="ja-JP" sz="900">
              <a:solidFill>
                <a:sysClr val="windowText" lastClr="000000"/>
              </a:solidFill>
              <a:effectLst/>
              <a:latin typeface="+mn-lt"/>
              <a:ea typeface="+mn-ea"/>
              <a:cs typeface="+mn-cs"/>
            </a:rPr>
            <a:t>大型起債事業も計画していることから、各平均との乖離はさらに拡大する見込みである。</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86179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915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125368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307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79</xdr:row>
      <xdr:rowOff>125368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63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118836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5438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74568</xdr:rowOff>
    </xdr:from>
    <xdr:to>
      <xdr:col>15</xdr:col>
      <xdr:colOff>149225</xdr:colOff>
      <xdr:row>80</xdr:row>
      <xdr:rowOff>4718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160945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公債費を除く経常収支比率は、前年度から</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ポイント悪化したものの、各平均（類似団体・全国・県）を下回っている。この悪化の要因として、「扶助費</a:t>
          </a:r>
          <a:r>
            <a:rPr kumimoji="1" lang="ja-JP" altLang="en-US" sz="900">
              <a:solidFill>
                <a:sysClr val="windowText" lastClr="000000"/>
              </a:solidFill>
              <a:effectLst/>
              <a:latin typeface="+mn-lt"/>
              <a:ea typeface="+mn-ea"/>
              <a:cs typeface="+mn-cs"/>
            </a:rPr>
            <a:t>・補助費等及び繰出金</a:t>
          </a:r>
          <a:r>
            <a:rPr kumimoji="1" lang="ja-JP" altLang="ja-JP" sz="900">
              <a:solidFill>
                <a:sysClr val="windowText" lastClr="000000"/>
              </a:solidFill>
              <a:effectLst/>
              <a:latin typeface="+mn-lt"/>
              <a:ea typeface="+mn-ea"/>
              <a:cs typeface="+mn-cs"/>
            </a:rPr>
            <a:t>の伸び」と「普通交付税の減少による経常一般財源の落ち込み」が挙げられる。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次年度以降も、同様の状況が継続すると見込まれるため、歳入面では税収や使用料等の債権管理を徹底することで自主財源確保に繋げ、財政基盤の強化に努めていく。また、歳出面では、担当部局がコスト意識を持ち、経常的経費の削減など歳入規模に応じた歳出の見直しを早急に行う必要がある。</a:t>
          </a:r>
          <a:endParaRPr lang="ja-JP" altLang="ja-JP" sz="900">
            <a:solidFill>
              <a:sysClr val="windowText" lastClr="000000"/>
            </a:solidFill>
            <a:effectLst/>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20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76</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60020"/>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83566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60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114422</xdr:rowOff>
    </xdr:from>
    <xdr:to>
      <xdr:col>29</xdr:col>
      <xdr:colOff>127000</xdr:colOff>
      <xdr:row>16</xdr:row>
      <xdr:rowOff>122896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5247"/>
          <a:ext cx="647700" cy="8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99198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0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70579</xdr:rowOff>
    </xdr:from>
    <xdr:to>
      <xdr:col>26</xdr:col>
      <xdr:colOff>50800</xdr:colOff>
      <xdr:row>16</xdr:row>
      <xdr:rowOff>122896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61404"/>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70579</xdr:rowOff>
    </xdr:from>
    <xdr:to>
      <xdr:col>22</xdr:col>
      <xdr:colOff>114300</xdr:colOff>
      <xdr:row>16</xdr:row>
      <xdr:rowOff>81454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61404"/>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72653</xdr:rowOff>
    </xdr:from>
    <xdr:to>
      <xdr:col>18</xdr:col>
      <xdr:colOff>177800</xdr:colOff>
      <xdr:row>16</xdr:row>
      <xdr:rowOff>81454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6347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63622</xdr:rowOff>
    </xdr:from>
    <xdr:to>
      <xdr:col>29</xdr:col>
      <xdr:colOff>177800</xdr:colOff>
      <xdr:row>16</xdr:row>
      <xdr:rowOff>165222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80149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72096</xdr:rowOff>
    </xdr:from>
    <xdr:to>
      <xdr:col>26</xdr:col>
      <xdr:colOff>101600</xdr:colOff>
      <xdr:row>17</xdr:row>
      <xdr:rowOff>2246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158473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4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19779</xdr:rowOff>
    </xdr:from>
    <xdr:to>
      <xdr:col>22</xdr:col>
      <xdr:colOff>165100</xdr:colOff>
      <xdr:row>16</xdr:row>
      <xdr:rowOff>121379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1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131556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30654</xdr:rowOff>
    </xdr:from>
    <xdr:to>
      <xdr:col>19</xdr:col>
      <xdr:colOff>38100</xdr:colOff>
      <xdr:row>16</xdr:row>
      <xdr:rowOff>132254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2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142431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21853</xdr:rowOff>
    </xdr:from>
    <xdr:to>
      <xdr:col>15</xdr:col>
      <xdr:colOff>101600</xdr:colOff>
      <xdr:row>16</xdr:row>
      <xdr:rowOff>123453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133630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308005</xdr:rowOff>
    </xdr:from>
    <xdr:to>
      <xdr:col>29</xdr:col>
      <xdr:colOff>127000</xdr:colOff>
      <xdr:row>36</xdr:row>
      <xdr:rowOff>28679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18355"/>
          <a:ext cx="647700" cy="6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281922</xdr:rowOff>
    </xdr:from>
    <xdr:to>
      <xdr:col>26</xdr:col>
      <xdr:colOff>50800</xdr:colOff>
      <xdr:row>35</xdr:row>
      <xdr:rowOff>308005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92272"/>
          <a:ext cx="698500" cy="26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198963</xdr:rowOff>
    </xdr:from>
    <xdr:to>
      <xdr:col>22</xdr:col>
      <xdr:colOff>114300</xdr:colOff>
      <xdr:row>35</xdr:row>
      <xdr:rowOff>281922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09313"/>
          <a:ext cx="698500" cy="8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198963</xdr:rowOff>
    </xdr:from>
    <xdr:to>
      <xdr:col>18</xdr:col>
      <xdr:colOff>177800</xdr:colOff>
      <xdr:row>35</xdr:row>
      <xdr:rowOff>199329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09313"/>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320779</xdr:rowOff>
    </xdr:from>
    <xdr:to>
      <xdr:col>29</xdr:col>
      <xdr:colOff>177800</xdr:colOff>
      <xdr:row>36</xdr:row>
      <xdr:rowOff>79479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165856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257205</xdr:rowOff>
    </xdr:from>
    <xdr:to>
      <xdr:col>26</xdr:col>
      <xdr:colOff>101600</xdr:colOff>
      <xdr:row>36</xdr:row>
      <xdr:rowOff>15905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231122</xdr:rowOff>
    </xdr:from>
    <xdr:to>
      <xdr:col>22</xdr:col>
      <xdr:colOff>165100</xdr:colOff>
      <xdr:row>35</xdr:row>
      <xdr:rowOff>332722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342899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148163</xdr:rowOff>
    </xdr:from>
    <xdr:to>
      <xdr:col>19</xdr:col>
      <xdr:colOff>38100</xdr:colOff>
      <xdr:row>35</xdr:row>
      <xdr:rowOff>249763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259940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148529</xdr:rowOff>
    </xdr:from>
    <xdr:to>
      <xdr:col>15</xdr:col>
      <xdr:colOff>101600</xdr:colOff>
      <xdr:row>35</xdr:row>
      <xdr:rowOff>250129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5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260306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2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59690</xdr:rowOff>
    </xdr:from>
    <xdr:to>
      <xdr:col>24</xdr:col>
      <xdr:colOff>63500</xdr:colOff>
      <xdr:row>36</xdr:row>
      <xdr:rowOff>72247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31890"/>
          <a:ext cx="8382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14182</xdr:rowOff>
    </xdr:from>
    <xdr:to>
      <xdr:col>19</xdr:col>
      <xdr:colOff>177800</xdr:colOff>
      <xdr:row>36</xdr:row>
      <xdr:rowOff>59690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86382"/>
          <a:ext cx="889000" cy="4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163132</xdr:rowOff>
    </xdr:from>
    <xdr:to>
      <xdr:col>15</xdr:col>
      <xdr:colOff>50800</xdr:colOff>
      <xdr:row>36</xdr:row>
      <xdr:rowOff>14182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63882"/>
          <a:ext cx="889000" cy="2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163132</xdr:rowOff>
    </xdr:from>
    <xdr:to>
      <xdr:col>10</xdr:col>
      <xdr:colOff>114300</xdr:colOff>
      <xdr:row>36</xdr:row>
      <xdr:rowOff>1625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63882"/>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21447</xdr:rowOff>
    </xdr:from>
    <xdr:to>
      <xdr:col>24</xdr:col>
      <xdr:colOff>114300</xdr:colOff>
      <xdr:row>36</xdr:row>
      <xdr:rowOff>123047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44324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xdr:rowOff>
    </xdr:from>
    <xdr:to>
      <xdr:col>20</xdr:col>
      <xdr:colOff>38100</xdr:colOff>
      <xdr:row>36</xdr:row>
      <xdr:rowOff>110490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127017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134832</xdr:rowOff>
    </xdr:from>
    <xdr:to>
      <xdr:col>15</xdr:col>
      <xdr:colOff>101600</xdr:colOff>
      <xdr:row>36</xdr:row>
      <xdr:rowOff>64982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81509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112332</xdr:rowOff>
    </xdr:from>
    <xdr:to>
      <xdr:col>10</xdr:col>
      <xdr:colOff>165100</xdr:colOff>
      <xdr:row>36</xdr:row>
      <xdr:rowOff>42482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59009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122275</xdr:rowOff>
    </xdr:from>
    <xdr:to>
      <xdr:col>6</xdr:col>
      <xdr:colOff>38100</xdr:colOff>
      <xdr:row>36</xdr:row>
      <xdr:rowOff>52425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68952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132548</xdr:rowOff>
    </xdr:from>
    <xdr:to>
      <xdr:col>24</xdr:col>
      <xdr:colOff>63500</xdr:colOff>
      <xdr:row>57</xdr:row>
      <xdr:rowOff>19816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533598"/>
          <a:ext cx="838200" cy="12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132548</xdr:rowOff>
    </xdr:from>
    <xdr:to>
      <xdr:col>19</xdr:col>
      <xdr:colOff>177800</xdr:colOff>
      <xdr:row>54</xdr:row>
      <xdr:rowOff>68752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533598"/>
          <a:ext cx="889000" cy="7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68752</xdr:rowOff>
    </xdr:from>
    <xdr:to>
      <xdr:col>15</xdr:col>
      <xdr:colOff>50800</xdr:colOff>
      <xdr:row>57</xdr:row>
      <xdr:rowOff>64588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27052"/>
          <a:ext cx="889000" cy="5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64588</xdr:rowOff>
    </xdr:from>
    <xdr:to>
      <xdr:col>10</xdr:col>
      <xdr:colOff>114300</xdr:colOff>
      <xdr:row>57</xdr:row>
      <xdr:rowOff>157727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7238"/>
          <a:ext cx="889000" cy="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140466</xdr:rowOff>
    </xdr:from>
    <xdr:to>
      <xdr:col>24</xdr:col>
      <xdr:colOff>114300</xdr:colOff>
      <xdr:row>57</xdr:row>
      <xdr:rowOff>70616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118893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81748</xdr:rowOff>
    </xdr:from>
    <xdr:to>
      <xdr:col>20</xdr:col>
      <xdr:colOff>38100</xdr:colOff>
      <xdr:row>50</xdr:row>
      <xdr:rowOff>11898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4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28425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25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17952</xdr:rowOff>
    </xdr:from>
    <xdr:to>
      <xdr:col>15</xdr:col>
      <xdr:colOff>101600</xdr:colOff>
      <xdr:row>54</xdr:row>
      <xdr:rowOff>119552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136079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5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13788</xdr:rowOff>
    </xdr:from>
    <xdr:to>
      <xdr:col>10</xdr:col>
      <xdr:colOff>165100</xdr:colOff>
      <xdr:row>57</xdr:row>
      <xdr:rowOff>115388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106515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106927</xdr:rowOff>
    </xdr:from>
    <xdr:to>
      <xdr:col>6</xdr:col>
      <xdr:colOff>38100</xdr:colOff>
      <xdr:row>58</xdr:row>
      <xdr:rowOff>37077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28204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71729</xdr:rowOff>
    </xdr:from>
    <xdr:to>
      <xdr:col>24</xdr:col>
      <xdr:colOff>63500</xdr:colOff>
      <xdr:row>77</xdr:row>
      <xdr:rowOff>110553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73379"/>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71729</xdr:rowOff>
    </xdr:from>
    <xdr:to>
      <xdr:col>19</xdr:col>
      <xdr:colOff>177800</xdr:colOff>
      <xdr:row>77</xdr:row>
      <xdr:rowOff>106020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337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72186</xdr:rowOff>
    </xdr:from>
    <xdr:to>
      <xdr:col>15</xdr:col>
      <xdr:colOff>50800</xdr:colOff>
      <xdr:row>77</xdr:row>
      <xdr:rowOff>106020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73836"/>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72186</xdr:rowOff>
    </xdr:from>
    <xdr:to>
      <xdr:col>10</xdr:col>
      <xdr:colOff>114300</xdr:colOff>
      <xdr:row>78</xdr:row>
      <xdr:rowOff>47155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73836"/>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59753</xdr:rowOff>
    </xdr:from>
    <xdr:to>
      <xdr:col>24</xdr:col>
      <xdr:colOff>114300</xdr:colOff>
      <xdr:row>77</xdr:row>
      <xdr:rowOff>161353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82630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20929</xdr:rowOff>
    </xdr:from>
    <xdr:to>
      <xdr:col>20</xdr:col>
      <xdr:colOff>38100</xdr:colOff>
      <xdr:row>77</xdr:row>
      <xdr:rowOff>122529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139056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55220</xdr:rowOff>
    </xdr:from>
    <xdr:to>
      <xdr:col>15</xdr:col>
      <xdr:colOff>101600</xdr:colOff>
      <xdr:row>77</xdr:row>
      <xdr:rowOff>156820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21386</xdr:rowOff>
    </xdr:from>
    <xdr:to>
      <xdr:col>10</xdr:col>
      <xdr:colOff>165100</xdr:colOff>
      <xdr:row>77</xdr:row>
      <xdr:rowOff>122986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139513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167805</xdr:rowOff>
    </xdr:from>
    <xdr:to>
      <xdr:col>6</xdr:col>
      <xdr:colOff>38100</xdr:colOff>
      <xdr:row>78</xdr:row>
      <xdr:rowOff>97955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89082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6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88812</xdr:rowOff>
    </xdr:from>
    <xdr:to>
      <xdr:col>24</xdr:col>
      <xdr:colOff>63500</xdr:colOff>
      <xdr:row>95</xdr:row>
      <xdr:rowOff>100736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76562"/>
          <a:ext cx="8382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100736</xdr:rowOff>
    </xdr:from>
    <xdr:to>
      <xdr:col>19</xdr:col>
      <xdr:colOff>177800</xdr:colOff>
      <xdr:row>95</xdr:row>
      <xdr:rowOff>134429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88486"/>
          <a:ext cx="8890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134429</xdr:rowOff>
    </xdr:from>
    <xdr:to>
      <xdr:col>15</xdr:col>
      <xdr:colOff>50800</xdr:colOff>
      <xdr:row>96</xdr:row>
      <xdr:rowOff>101181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22179"/>
          <a:ext cx="889000" cy="1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101181</xdr:rowOff>
    </xdr:from>
    <xdr:to>
      <xdr:col>10</xdr:col>
      <xdr:colOff>114300</xdr:colOff>
      <xdr:row>96</xdr:row>
      <xdr:rowOff>158890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60381"/>
          <a:ext cx="8890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38012</xdr:rowOff>
    </xdr:from>
    <xdr:to>
      <xdr:col>24</xdr:col>
      <xdr:colOff>114300</xdr:colOff>
      <xdr:row>95</xdr:row>
      <xdr:rowOff>139612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60889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49936</xdr:rowOff>
    </xdr:from>
    <xdr:to>
      <xdr:col>20</xdr:col>
      <xdr:colOff>38100</xdr:colOff>
      <xdr:row>95</xdr:row>
      <xdr:rowOff>151536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168063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1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83629</xdr:rowOff>
    </xdr:from>
    <xdr:to>
      <xdr:col>15</xdr:col>
      <xdr:colOff>101600</xdr:colOff>
      <xdr:row>96</xdr:row>
      <xdr:rowOff>13779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30306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50381</xdr:rowOff>
    </xdr:from>
    <xdr:to>
      <xdr:col>10</xdr:col>
      <xdr:colOff>165100</xdr:colOff>
      <xdr:row>96</xdr:row>
      <xdr:rowOff>151981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168508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108090</xdr:rowOff>
    </xdr:from>
    <xdr:to>
      <xdr:col>6</xdr:col>
      <xdr:colOff>38100</xdr:colOff>
      <xdr:row>97</xdr:row>
      <xdr:rowOff>38240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54767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58471</xdr:rowOff>
    </xdr:from>
    <xdr:to>
      <xdr:col>55</xdr:col>
      <xdr:colOff>0</xdr:colOff>
      <xdr:row>35</xdr:row>
      <xdr:rowOff>2736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716321"/>
          <a:ext cx="838200" cy="2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58471</xdr:rowOff>
    </xdr:from>
    <xdr:to>
      <xdr:col>50</xdr:col>
      <xdr:colOff>114300</xdr:colOff>
      <xdr:row>34</xdr:row>
      <xdr:rowOff>36307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716321"/>
          <a:ext cx="889000" cy="1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36307</xdr:rowOff>
    </xdr:from>
    <xdr:to>
      <xdr:col>45</xdr:col>
      <xdr:colOff>177800</xdr:colOff>
      <xdr:row>35</xdr:row>
      <xdr:rowOff>163344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865607"/>
          <a:ext cx="889000" cy="2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116024</xdr:rowOff>
    </xdr:from>
    <xdr:to>
      <xdr:col>41</xdr:col>
      <xdr:colOff>50800</xdr:colOff>
      <xdr:row>35</xdr:row>
      <xdr:rowOff>163344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1677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123386</xdr:rowOff>
    </xdr:from>
    <xdr:to>
      <xdr:col>55</xdr:col>
      <xdr:colOff>50800</xdr:colOff>
      <xdr:row>35</xdr:row>
      <xdr:rowOff>53536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146263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7671</xdr:rowOff>
    </xdr:from>
    <xdr:to>
      <xdr:col>50</xdr:col>
      <xdr:colOff>165100</xdr:colOff>
      <xdr:row>33</xdr:row>
      <xdr:rowOff>109271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6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125798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4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156957</xdr:rowOff>
    </xdr:from>
    <xdr:to>
      <xdr:col>46</xdr:col>
      <xdr:colOff>38100</xdr:colOff>
      <xdr:row>34</xdr:row>
      <xdr:rowOff>87107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8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103634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5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112544</xdr:rowOff>
    </xdr:from>
    <xdr:to>
      <xdr:col>41</xdr:col>
      <xdr:colOff>101600</xdr:colOff>
      <xdr:row>36</xdr:row>
      <xdr:rowOff>42694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59221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65224</xdr:rowOff>
    </xdr:from>
    <xdr:to>
      <xdr:col>36</xdr:col>
      <xdr:colOff>165100</xdr:colOff>
      <xdr:row>35</xdr:row>
      <xdr:rowOff>166824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11901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47757</xdr:rowOff>
    </xdr:from>
    <xdr:to>
      <xdr:col>55</xdr:col>
      <xdr:colOff>0</xdr:colOff>
      <xdr:row>55</xdr:row>
      <xdr:rowOff>118066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791707"/>
          <a:ext cx="838200" cy="7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118066</xdr:rowOff>
    </xdr:from>
    <xdr:to>
      <xdr:col>50</xdr:col>
      <xdr:colOff>114300</xdr:colOff>
      <xdr:row>56</xdr:row>
      <xdr:rowOff>82979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47816"/>
          <a:ext cx="889000" cy="13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32038</xdr:rowOff>
    </xdr:from>
    <xdr:to>
      <xdr:col>45</xdr:col>
      <xdr:colOff>177800</xdr:colOff>
      <xdr:row>56</xdr:row>
      <xdr:rowOff>82979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33238"/>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162285</xdr:rowOff>
    </xdr:from>
    <xdr:to>
      <xdr:col>41</xdr:col>
      <xdr:colOff>50800</xdr:colOff>
      <xdr:row>56</xdr:row>
      <xdr:rowOff>32038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92035"/>
          <a:ext cx="889000" cy="4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168407</xdr:rowOff>
    </xdr:from>
    <xdr:to>
      <xdr:col>55</xdr:col>
      <xdr:colOff>50800</xdr:colOff>
      <xdr:row>51</xdr:row>
      <xdr:rowOff>98557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7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19834</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59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67266</xdr:rowOff>
    </xdr:from>
    <xdr:to>
      <xdr:col>50</xdr:col>
      <xdr:colOff>165100</xdr:colOff>
      <xdr:row>55</xdr:row>
      <xdr:rowOff>168866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159993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32179</xdr:rowOff>
    </xdr:from>
    <xdr:to>
      <xdr:col>46</xdr:col>
      <xdr:colOff>38100</xdr:colOff>
      <xdr:row>56</xdr:row>
      <xdr:rowOff>133779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124906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152688</xdr:rowOff>
    </xdr:from>
    <xdr:to>
      <xdr:col>41</xdr:col>
      <xdr:colOff>101600</xdr:colOff>
      <xdr:row>56</xdr:row>
      <xdr:rowOff>82838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73965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111485</xdr:rowOff>
    </xdr:from>
    <xdr:to>
      <xdr:col>36</xdr:col>
      <xdr:colOff>165100</xdr:colOff>
      <xdr:row>56</xdr:row>
      <xdr:rowOff>41635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32762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122408</xdr:rowOff>
    </xdr:from>
    <xdr:to>
      <xdr:col>55</xdr:col>
      <xdr:colOff>0</xdr:colOff>
      <xdr:row>78</xdr:row>
      <xdr:rowOff>114522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295358"/>
          <a:ext cx="838200" cy="119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10998</xdr:rowOff>
    </xdr:from>
    <xdr:to>
      <xdr:col>50</xdr:col>
      <xdr:colOff>114300</xdr:colOff>
      <xdr:row>78</xdr:row>
      <xdr:rowOff>114522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84098"/>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138263</xdr:rowOff>
    </xdr:from>
    <xdr:to>
      <xdr:col>45</xdr:col>
      <xdr:colOff>177800</xdr:colOff>
      <xdr:row>78</xdr:row>
      <xdr:rowOff>10998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168463"/>
          <a:ext cx="889000" cy="2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138263</xdr:rowOff>
    </xdr:from>
    <xdr:to>
      <xdr:col>41</xdr:col>
      <xdr:colOff>50800</xdr:colOff>
      <xdr:row>77</xdr:row>
      <xdr:rowOff>160291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168463"/>
          <a:ext cx="889000" cy="19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71608</xdr:rowOff>
    </xdr:from>
    <xdr:to>
      <xdr:col>55</xdr:col>
      <xdr:colOff>50800</xdr:colOff>
      <xdr:row>72</xdr:row>
      <xdr:rowOff>1758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2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94485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0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63722</xdr:rowOff>
    </xdr:from>
    <xdr:to>
      <xdr:col>50</xdr:col>
      <xdr:colOff>165100</xdr:colOff>
      <xdr:row>78</xdr:row>
      <xdr:rowOff>165322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156449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2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131648</xdr:rowOff>
    </xdr:from>
    <xdr:to>
      <xdr:col>46</xdr:col>
      <xdr:colOff>38100</xdr:colOff>
      <xdr:row>78</xdr:row>
      <xdr:rowOff>61798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52925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87463</xdr:rowOff>
    </xdr:from>
    <xdr:to>
      <xdr:col>41</xdr:col>
      <xdr:colOff>101600</xdr:colOff>
      <xdr:row>77</xdr:row>
      <xdr:rowOff>17613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1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8740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2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109491</xdr:rowOff>
    </xdr:from>
    <xdr:to>
      <xdr:col>36</xdr:col>
      <xdr:colOff>165100</xdr:colOff>
      <xdr:row>78</xdr:row>
      <xdr:rowOff>39641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30768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0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142247</xdr:rowOff>
    </xdr:from>
    <xdr:to>
      <xdr:col>55</xdr:col>
      <xdr:colOff>0</xdr:colOff>
      <xdr:row>96</xdr:row>
      <xdr:rowOff>45451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58547"/>
          <a:ext cx="838200" cy="2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45451</xdr:rowOff>
    </xdr:from>
    <xdr:to>
      <xdr:col>50</xdr:col>
      <xdr:colOff>114300</xdr:colOff>
      <xdr:row>97</xdr:row>
      <xdr:rowOff>124008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04651"/>
          <a:ext cx="889000" cy="2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124008</xdr:rowOff>
    </xdr:from>
    <xdr:to>
      <xdr:col>45</xdr:col>
      <xdr:colOff>177800</xdr:colOff>
      <xdr:row>98</xdr:row>
      <xdr:rowOff>79186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54658"/>
          <a:ext cx="889000" cy="1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43786</xdr:rowOff>
    </xdr:from>
    <xdr:to>
      <xdr:col>41</xdr:col>
      <xdr:colOff>50800</xdr:colOff>
      <xdr:row>98</xdr:row>
      <xdr:rowOff>79186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674436"/>
          <a:ext cx="889000" cy="2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91447</xdr:rowOff>
    </xdr:from>
    <xdr:to>
      <xdr:col>55</xdr:col>
      <xdr:colOff>50800</xdr:colOff>
      <xdr:row>95</xdr:row>
      <xdr:rowOff>21597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114324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166101</xdr:rowOff>
    </xdr:from>
    <xdr:to>
      <xdr:col>50</xdr:col>
      <xdr:colOff>165100</xdr:colOff>
      <xdr:row>96</xdr:row>
      <xdr:rowOff>96251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87378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73208</xdr:rowOff>
    </xdr:from>
    <xdr:to>
      <xdr:col>46</xdr:col>
      <xdr:colOff>38100</xdr:colOff>
      <xdr:row>98</xdr:row>
      <xdr:rowOff>3358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165935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28386</xdr:rowOff>
    </xdr:from>
    <xdr:to>
      <xdr:col>41</xdr:col>
      <xdr:colOff>101600</xdr:colOff>
      <xdr:row>98</xdr:row>
      <xdr:rowOff>129986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121113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164436</xdr:rowOff>
    </xdr:from>
    <xdr:to>
      <xdr:col>36</xdr:col>
      <xdr:colOff>165100</xdr:colOff>
      <xdr:row>97</xdr:row>
      <xdr:rowOff>94586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85713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40826</xdr:rowOff>
    </xdr:from>
    <xdr:to>
      <xdr:col>85</xdr:col>
      <xdr:colOff>127000</xdr:colOff>
      <xdr:row>38</xdr:row>
      <xdr:rowOff>100499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384476"/>
          <a:ext cx="838200" cy="2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30246</xdr:rowOff>
    </xdr:from>
    <xdr:to>
      <xdr:col>81</xdr:col>
      <xdr:colOff>50800</xdr:colOff>
      <xdr:row>37</xdr:row>
      <xdr:rowOff>40826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373896"/>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30246</xdr:rowOff>
    </xdr:from>
    <xdr:to>
      <xdr:col>76</xdr:col>
      <xdr:colOff>114300</xdr:colOff>
      <xdr:row>38</xdr:row>
      <xdr:rowOff>86345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373896"/>
          <a:ext cx="889000" cy="2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86345</xdr:rowOff>
    </xdr:from>
    <xdr:to>
      <xdr:col>71</xdr:col>
      <xdr:colOff>177800</xdr:colOff>
      <xdr:row>38</xdr:row>
      <xdr:rowOff>134507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01445"/>
          <a:ext cx="889000" cy="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49699</xdr:rowOff>
    </xdr:from>
    <xdr:to>
      <xdr:col>85</xdr:col>
      <xdr:colOff>177800</xdr:colOff>
      <xdr:row>38</xdr:row>
      <xdr:rowOff>151299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13486</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161476</xdr:rowOff>
    </xdr:from>
    <xdr:to>
      <xdr:col>81</xdr:col>
      <xdr:colOff>101600</xdr:colOff>
      <xdr:row>37</xdr:row>
      <xdr:rowOff>91626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3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108153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1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150896</xdr:rowOff>
    </xdr:from>
    <xdr:to>
      <xdr:col>76</xdr:col>
      <xdr:colOff>165100</xdr:colOff>
      <xdr:row>37</xdr:row>
      <xdr:rowOff>81046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97573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0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35545</xdr:rowOff>
    </xdr:from>
    <xdr:to>
      <xdr:col>72</xdr:col>
      <xdr:colOff>38100</xdr:colOff>
      <xdr:row>38</xdr:row>
      <xdr:rowOff>137145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128272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83707</xdr:rowOff>
    </xdr:from>
    <xdr:to>
      <xdr:col>67</xdr:col>
      <xdr:colOff>101600</xdr:colOff>
      <xdr:row>39</xdr:row>
      <xdr:rowOff>13857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4984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9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41148</xdr:rowOff>
    </xdr:from>
    <xdr:to>
      <xdr:col>85</xdr:col>
      <xdr:colOff>127000</xdr:colOff>
      <xdr:row>74</xdr:row>
      <xdr:rowOff>65075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728448"/>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24371</xdr:rowOff>
    </xdr:from>
    <xdr:to>
      <xdr:col>81</xdr:col>
      <xdr:colOff>50800</xdr:colOff>
      <xdr:row>74</xdr:row>
      <xdr:rowOff>41148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11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154153</xdr:rowOff>
    </xdr:from>
    <xdr:to>
      <xdr:col>76</xdr:col>
      <xdr:colOff>114300</xdr:colOff>
      <xdr:row>74</xdr:row>
      <xdr:rowOff>24371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670003"/>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154153</xdr:rowOff>
    </xdr:from>
    <xdr:to>
      <xdr:col>71</xdr:col>
      <xdr:colOff>177800</xdr:colOff>
      <xdr:row>74</xdr:row>
      <xdr:rowOff>140780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670003"/>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14275</xdr:rowOff>
    </xdr:from>
    <xdr:to>
      <xdr:col>85</xdr:col>
      <xdr:colOff>177800</xdr:colOff>
      <xdr:row>74</xdr:row>
      <xdr:rowOff>115875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37152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161798</xdr:rowOff>
    </xdr:from>
    <xdr:to>
      <xdr:col>81</xdr:col>
      <xdr:colOff>101600</xdr:colOff>
      <xdr:row>74</xdr:row>
      <xdr:rowOff>91948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108475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145021</xdr:rowOff>
    </xdr:from>
    <xdr:to>
      <xdr:col>76</xdr:col>
      <xdr:colOff>165100</xdr:colOff>
      <xdr:row>74</xdr:row>
      <xdr:rowOff>75171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91698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103353</xdr:rowOff>
    </xdr:from>
    <xdr:to>
      <xdr:col>72</xdr:col>
      <xdr:colOff>38100</xdr:colOff>
      <xdr:row>74</xdr:row>
      <xdr:rowOff>33503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50030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3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89980</xdr:rowOff>
    </xdr:from>
    <xdr:to>
      <xdr:col>67</xdr:col>
      <xdr:colOff>101600</xdr:colOff>
      <xdr:row>75</xdr:row>
      <xdr:rowOff>20130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36657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68892</xdr:rowOff>
    </xdr:from>
    <xdr:to>
      <xdr:col>85</xdr:col>
      <xdr:colOff>126364</xdr:colOff>
      <xdr:row>99</xdr:row>
      <xdr:rowOff>40735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842292"/>
          <a:ext cx="1269" cy="1171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44562</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40735</xdr:rowOff>
    </xdr:from>
    <xdr:to>
      <xdr:col>86</xdr:col>
      <xdr:colOff>25400</xdr:colOff>
      <xdr:row>99</xdr:row>
      <xdr:rowOff>40735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15569</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6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68892</xdr:rowOff>
    </xdr:from>
    <xdr:to>
      <xdr:col>86</xdr:col>
      <xdr:colOff>25400</xdr:colOff>
      <xdr:row>92</xdr:row>
      <xdr:rowOff>68892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84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147701</xdr:rowOff>
    </xdr:from>
    <xdr:to>
      <xdr:col>85</xdr:col>
      <xdr:colOff>127000</xdr:colOff>
      <xdr:row>98</xdr:row>
      <xdr:rowOff>72092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778351"/>
          <a:ext cx="8382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76364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35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53487</xdr:rowOff>
    </xdr:from>
    <xdr:to>
      <xdr:col>85</xdr:col>
      <xdr:colOff>177800</xdr:colOff>
      <xdr:row>97</xdr:row>
      <xdr:rowOff>155087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147701</xdr:rowOff>
    </xdr:from>
    <xdr:to>
      <xdr:col>81</xdr:col>
      <xdr:colOff>50800</xdr:colOff>
      <xdr:row>98</xdr:row>
      <xdr:rowOff>157987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78351"/>
          <a:ext cx="889000" cy="1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23788</xdr:rowOff>
    </xdr:from>
    <xdr:to>
      <xdr:col>81</xdr:col>
      <xdr:colOff>101600</xdr:colOff>
      <xdr:row>97</xdr:row>
      <xdr:rowOff>125388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141915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150634</xdr:rowOff>
    </xdr:from>
    <xdr:to>
      <xdr:col>76</xdr:col>
      <xdr:colOff>114300</xdr:colOff>
      <xdr:row>98</xdr:row>
      <xdr:rowOff>157987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81284"/>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45238</xdr:rowOff>
    </xdr:from>
    <xdr:to>
      <xdr:col>76</xdr:col>
      <xdr:colOff>165100</xdr:colOff>
      <xdr:row>97</xdr:row>
      <xdr:rowOff>146838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7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163365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75330</xdr:rowOff>
    </xdr:from>
    <xdr:to>
      <xdr:col>71</xdr:col>
      <xdr:colOff>177800</xdr:colOff>
      <xdr:row>97</xdr:row>
      <xdr:rowOff>150634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5677280"/>
          <a:ext cx="889000" cy="110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100113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21292</xdr:rowOff>
    </xdr:from>
    <xdr:to>
      <xdr:col>85</xdr:col>
      <xdr:colOff>177800</xdr:colOff>
      <xdr:row>98</xdr:row>
      <xdr:rowOff>122892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171169</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0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96901</xdr:rowOff>
    </xdr:from>
    <xdr:to>
      <xdr:col>81</xdr:col>
      <xdr:colOff>101600</xdr:colOff>
      <xdr:row>98</xdr:row>
      <xdr:rowOff>27051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18178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107187</xdr:rowOff>
    </xdr:from>
    <xdr:to>
      <xdr:col>76</xdr:col>
      <xdr:colOff>165100</xdr:colOff>
      <xdr:row>99</xdr:row>
      <xdr:rowOff>37337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28464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99834</xdr:rowOff>
    </xdr:from>
    <xdr:to>
      <xdr:col>72</xdr:col>
      <xdr:colOff>38100</xdr:colOff>
      <xdr:row>98</xdr:row>
      <xdr:rowOff>29984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21111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8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24530</xdr:rowOff>
    </xdr:from>
    <xdr:to>
      <xdr:col>67</xdr:col>
      <xdr:colOff>101600</xdr:colOff>
      <xdr:row>91</xdr:row>
      <xdr:rowOff>126130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142657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54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62357</xdr:rowOff>
    </xdr:from>
    <xdr:to>
      <xdr:col>116</xdr:col>
      <xdr:colOff>63500</xdr:colOff>
      <xdr:row>37</xdr:row>
      <xdr:rowOff>77724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06007"/>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62357</xdr:rowOff>
    </xdr:from>
    <xdr:to>
      <xdr:col>111</xdr:col>
      <xdr:colOff>177800</xdr:colOff>
      <xdr:row>37</xdr:row>
      <xdr:rowOff>70612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406007"/>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54356</xdr:rowOff>
    </xdr:from>
    <xdr:to>
      <xdr:col>107</xdr:col>
      <xdr:colOff>50800</xdr:colOff>
      <xdr:row>37</xdr:row>
      <xdr:rowOff>70612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98006"/>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54356</xdr:rowOff>
    </xdr:from>
    <xdr:to>
      <xdr:col>102</xdr:col>
      <xdr:colOff>114300</xdr:colOff>
      <xdr:row>37</xdr:row>
      <xdr:rowOff>91440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398006"/>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26924</xdr:rowOff>
    </xdr:from>
    <xdr:to>
      <xdr:col>116</xdr:col>
      <xdr:colOff>114300</xdr:colOff>
      <xdr:row>37</xdr:row>
      <xdr:rowOff>128524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49801</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11557</xdr:rowOff>
    </xdr:from>
    <xdr:to>
      <xdr:col>112</xdr:col>
      <xdr:colOff>38100</xdr:colOff>
      <xdr:row>37</xdr:row>
      <xdr:rowOff>113157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129684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19812</xdr:rowOff>
    </xdr:from>
    <xdr:to>
      <xdr:col>107</xdr:col>
      <xdr:colOff>101600</xdr:colOff>
      <xdr:row>37</xdr:row>
      <xdr:rowOff>121412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137939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3556</xdr:rowOff>
    </xdr:from>
    <xdr:to>
      <xdr:col>102</xdr:col>
      <xdr:colOff>165100</xdr:colOff>
      <xdr:row>37</xdr:row>
      <xdr:rowOff>105156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121683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40640</xdr:rowOff>
    </xdr:from>
    <xdr:to>
      <xdr:col>98</xdr:col>
      <xdr:colOff>38100</xdr:colOff>
      <xdr:row>37</xdr:row>
      <xdr:rowOff>142240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158767</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37782</xdr:rowOff>
    </xdr:from>
    <xdr:to>
      <xdr:col>116</xdr:col>
      <xdr:colOff>63500</xdr:colOff>
      <xdr:row>59</xdr:row>
      <xdr:rowOff>39383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333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30924</xdr:rowOff>
    </xdr:from>
    <xdr:to>
      <xdr:col>111</xdr:col>
      <xdr:colOff>177800</xdr:colOff>
      <xdr:row>59</xdr:row>
      <xdr:rowOff>39383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64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30924</xdr:rowOff>
    </xdr:from>
    <xdr:to>
      <xdr:col>107</xdr:col>
      <xdr:colOff>50800</xdr:colOff>
      <xdr:row>59</xdr:row>
      <xdr:rowOff>35916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46474"/>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32982</xdr:rowOff>
    </xdr:from>
    <xdr:to>
      <xdr:col>102</xdr:col>
      <xdr:colOff>114300</xdr:colOff>
      <xdr:row>59</xdr:row>
      <xdr:rowOff>35916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4853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158432</xdr:rowOff>
    </xdr:from>
    <xdr:to>
      <xdr:col>116</xdr:col>
      <xdr:colOff>114300</xdr:colOff>
      <xdr:row>59</xdr:row>
      <xdr:rowOff>88582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73359</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160033</xdr:rowOff>
    </xdr:from>
    <xdr:to>
      <xdr:col>112</xdr:col>
      <xdr:colOff>38100</xdr:colOff>
      <xdr:row>59</xdr:row>
      <xdr:rowOff>90183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81310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151574</xdr:rowOff>
    </xdr:from>
    <xdr:to>
      <xdr:col>107</xdr:col>
      <xdr:colOff>101600</xdr:colOff>
      <xdr:row>59</xdr:row>
      <xdr:rowOff>81724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72851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156566</xdr:rowOff>
    </xdr:from>
    <xdr:to>
      <xdr:col>102</xdr:col>
      <xdr:colOff>165100</xdr:colOff>
      <xdr:row>59</xdr:row>
      <xdr:rowOff>86716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77843</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9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153632</xdr:rowOff>
    </xdr:from>
    <xdr:to>
      <xdr:col>98</xdr:col>
      <xdr:colOff>38100</xdr:colOff>
      <xdr:row>59</xdr:row>
      <xdr:rowOff>83782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74909</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9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55518</xdr:rowOff>
    </xdr:from>
    <xdr:to>
      <xdr:col>116</xdr:col>
      <xdr:colOff>63500</xdr:colOff>
      <xdr:row>76</xdr:row>
      <xdr:rowOff>64967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85718"/>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57841</xdr:rowOff>
    </xdr:from>
    <xdr:to>
      <xdr:col>111</xdr:col>
      <xdr:colOff>177800</xdr:colOff>
      <xdr:row>76</xdr:row>
      <xdr:rowOff>64967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88041"/>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57841</xdr:rowOff>
    </xdr:from>
    <xdr:to>
      <xdr:col>107</xdr:col>
      <xdr:colOff>50800</xdr:colOff>
      <xdr:row>76</xdr:row>
      <xdr:rowOff>98361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88041"/>
          <a:ext cx="8890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90456</xdr:rowOff>
    </xdr:from>
    <xdr:to>
      <xdr:col>102</xdr:col>
      <xdr:colOff>114300</xdr:colOff>
      <xdr:row>76</xdr:row>
      <xdr:rowOff>98361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20656"/>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4718</xdr:rowOff>
    </xdr:from>
    <xdr:to>
      <xdr:col>116</xdr:col>
      <xdr:colOff>114300</xdr:colOff>
      <xdr:row>76</xdr:row>
      <xdr:rowOff>106318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154595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14167</xdr:rowOff>
    </xdr:from>
    <xdr:to>
      <xdr:col>112</xdr:col>
      <xdr:colOff>38100</xdr:colOff>
      <xdr:row>76</xdr:row>
      <xdr:rowOff>115767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106894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7041</xdr:rowOff>
    </xdr:from>
    <xdr:to>
      <xdr:col>107</xdr:col>
      <xdr:colOff>101600</xdr:colOff>
      <xdr:row>76</xdr:row>
      <xdr:rowOff>108641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99768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47561</xdr:rowOff>
    </xdr:from>
    <xdr:to>
      <xdr:col>102</xdr:col>
      <xdr:colOff>165100</xdr:colOff>
      <xdr:row>76</xdr:row>
      <xdr:rowOff>149161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140288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39656</xdr:rowOff>
    </xdr:from>
    <xdr:to>
      <xdr:col>98</xdr:col>
      <xdr:colOff>38100</xdr:colOff>
      <xdr:row>76</xdr:row>
      <xdr:rowOff>141256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157783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人件費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は、合併当時（</a:t>
          </a:r>
          <a:r>
            <a:rPr kumimoji="1" lang="en-US" altLang="ja-JP" sz="1000">
              <a:solidFill>
                <a:sysClr val="windowText" lastClr="000000"/>
              </a:solidFill>
              <a:effectLst/>
              <a:latin typeface="+mn-lt"/>
              <a:ea typeface="+mn-ea"/>
              <a:cs typeface="+mn-cs"/>
            </a:rPr>
            <a:t>H17.4.1</a:t>
          </a:r>
          <a:r>
            <a:rPr kumimoji="1" lang="ja-JP" altLang="ja-JP" sz="1000">
              <a:solidFill>
                <a:sysClr val="windowText" lastClr="000000"/>
              </a:solidFill>
              <a:effectLst/>
              <a:latin typeface="+mn-lt"/>
              <a:ea typeface="+mn-ea"/>
              <a:cs typeface="+mn-cs"/>
            </a:rPr>
            <a:t>現在）</a:t>
          </a:r>
          <a:r>
            <a:rPr kumimoji="1" lang="en-US" altLang="ja-JP" sz="1000">
              <a:solidFill>
                <a:sysClr val="windowText" lastClr="000000"/>
              </a:solidFill>
              <a:effectLst/>
              <a:latin typeface="+mn-lt"/>
              <a:ea typeface="+mn-ea"/>
              <a:cs typeface="+mn-cs"/>
            </a:rPr>
            <a:t>554</a:t>
          </a:r>
          <a:r>
            <a:rPr kumimoji="1" lang="ja-JP" altLang="ja-JP" sz="1000">
              <a:solidFill>
                <a:sysClr val="windowText" lastClr="000000"/>
              </a:solidFill>
              <a:effectLst/>
              <a:latin typeface="+mn-lt"/>
              <a:ea typeface="+mn-ea"/>
              <a:cs typeface="+mn-cs"/>
            </a:rPr>
            <a:t>人いた職員数を集中改革プラン等に基づく定員管理計画により</a:t>
          </a:r>
          <a:r>
            <a:rPr kumimoji="1" lang="en-US" altLang="ja-JP" sz="1000">
              <a:solidFill>
                <a:sysClr val="windowText" lastClr="000000"/>
              </a:solidFill>
              <a:effectLst/>
              <a:latin typeface="+mn-lt"/>
              <a:ea typeface="+mn-ea"/>
              <a:cs typeface="+mn-cs"/>
            </a:rPr>
            <a:t>127</a:t>
          </a:r>
          <a:r>
            <a:rPr kumimoji="1" lang="ja-JP" altLang="ja-JP" sz="1000">
              <a:solidFill>
                <a:sysClr val="windowText" lastClr="000000"/>
              </a:solidFill>
              <a:effectLst/>
              <a:latin typeface="+mn-lt"/>
              <a:ea typeface="+mn-ea"/>
              <a:cs typeface="+mn-cs"/>
            </a:rPr>
            <a:t>人削減（</a:t>
          </a:r>
          <a:r>
            <a:rPr kumimoji="1" lang="en-US" altLang="ja-JP" sz="1000">
              <a:solidFill>
                <a:sysClr val="windowText" lastClr="000000"/>
              </a:solidFill>
              <a:effectLst/>
              <a:latin typeface="+mn-lt"/>
              <a:ea typeface="+mn-ea"/>
              <a:cs typeface="+mn-cs"/>
            </a:rPr>
            <a:t>22.9</a:t>
          </a:r>
          <a:r>
            <a:rPr kumimoji="1" lang="ja-JP" altLang="ja-JP" sz="1000">
              <a:solidFill>
                <a:sysClr val="windowText" lastClr="000000"/>
              </a:solidFill>
              <a:effectLst/>
              <a:latin typeface="+mn-lt"/>
              <a:ea typeface="+mn-ea"/>
              <a:cs typeface="+mn-cs"/>
            </a:rPr>
            <a:t>％）したことで、人件費総額は年々減少傾向にあるが、人口減少も相重なって、住民一人当たりのコストは類似団体平均と比較して高止まりの傾向にある。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物件費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合冊複数年契約や電力入札導入など施設管理経費等の低コスト化に努めているが、施設統廃合による解体や窓口サービスの民間委託、ＲＰＡの導入が進んでいくと今後も増加が見込まれる。なお、前年度から急激な</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を示しているのは、熊本地震に伴う廃棄物処理業務委託など臨時的経費によるもの</a:t>
          </a:r>
          <a:r>
            <a:rPr kumimoji="1" lang="ja-JP" altLang="en-US" sz="1000">
              <a:solidFill>
                <a:sysClr val="windowText" lastClr="000000"/>
              </a:solidFill>
              <a:effectLst/>
              <a:latin typeface="+mn-lt"/>
              <a:ea typeface="+mn-ea"/>
              <a:cs typeface="+mn-cs"/>
            </a:rPr>
            <a:t>が、完了したためで</a:t>
          </a:r>
          <a:r>
            <a:rPr kumimoji="1" lang="ja-JP" altLang="ja-JP" sz="1000">
              <a:solidFill>
                <a:sysClr val="windowText" lastClr="000000"/>
              </a:solidFill>
              <a:effectLst/>
              <a:latin typeface="+mn-lt"/>
              <a:ea typeface="+mn-ea"/>
              <a:cs typeface="+mn-cs"/>
            </a:rPr>
            <a:t>ある。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扶助費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は、保育園民営化に伴う私立保育所運営費負担金や障害福祉サービスなどの影響で、類似団体等の伸びと同様に右肩上がりに増加している。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補助費等</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は、熊本地震に伴う被災者支援関連補助金を支出するなど</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臨時的経費が</a:t>
          </a:r>
          <a:r>
            <a:rPr kumimoji="1" lang="ja-JP" altLang="en-US" sz="1000">
              <a:solidFill>
                <a:sysClr val="windowText" lastClr="000000"/>
              </a:solidFill>
              <a:effectLst/>
              <a:latin typeface="+mn-lt"/>
              <a:ea typeface="+mn-ea"/>
              <a:cs typeface="+mn-cs"/>
            </a:rPr>
            <a:t>減額</a:t>
          </a:r>
          <a:r>
            <a:rPr kumimoji="1" lang="ja-JP" altLang="ja-JP" sz="1000">
              <a:solidFill>
                <a:sysClr val="windowText" lastClr="000000"/>
              </a:solidFill>
              <a:effectLst/>
              <a:latin typeface="+mn-lt"/>
              <a:ea typeface="+mn-ea"/>
              <a:cs typeface="+mn-cs"/>
            </a:rPr>
            <a:t>となったことから前年度</a:t>
          </a:r>
          <a:r>
            <a:rPr kumimoji="1" lang="ja-JP" altLang="en-US" sz="1000">
              <a:solidFill>
                <a:sysClr val="windowText" lastClr="000000"/>
              </a:solidFill>
              <a:effectLst/>
              <a:latin typeface="+mn-lt"/>
              <a:ea typeface="+mn-ea"/>
              <a:cs typeface="+mn-cs"/>
            </a:rPr>
            <a:t>から</a:t>
          </a:r>
          <a:r>
            <a:rPr kumimoji="1" lang="ja-JP" altLang="ja-JP" sz="1000">
              <a:solidFill>
                <a:sysClr val="windowText" lastClr="000000"/>
              </a:solidFill>
              <a:effectLst/>
              <a:latin typeface="+mn-lt"/>
              <a:ea typeface="+mn-ea"/>
              <a:cs typeface="+mn-cs"/>
            </a:rPr>
            <a:t>急激に</a:t>
          </a:r>
          <a:r>
            <a:rPr kumimoji="1" lang="ja-JP" altLang="en-US" sz="1000">
              <a:solidFill>
                <a:sysClr val="windowText" lastClr="000000"/>
              </a:solidFill>
              <a:effectLst/>
              <a:latin typeface="+mn-lt"/>
              <a:ea typeface="+mn-ea"/>
              <a:cs typeface="+mn-cs"/>
            </a:rPr>
            <a:t>減少して</a:t>
          </a:r>
          <a:r>
            <a:rPr kumimoji="1" lang="ja-JP" altLang="ja-JP" sz="1000">
              <a:solidFill>
                <a:sysClr val="windowText" lastClr="000000"/>
              </a:solidFill>
              <a:effectLst/>
              <a:latin typeface="+mn-lt"/>
              <a:ea typeface="+mn-ea"/>
              <a:cs typeface="+mn-cs"/>
            </a:rPr>
            <a:t>いる。今後</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、宇城広域連合の施設更新</a:t>
          </a:r>
          <a:r>
            <a:rPr kumimoji="1" lang="ja-JP" altLang="en-US" sz="1000">
              <a:solidFill>
                <a:sysClr val="windowText" lastClr="000000"/>
              </a:solidFill>
              <a:effectLst/>
              <a:latin typeface="+mn-lt"/>
              <a:ea typeface="+mn-ea"/>
              <a:cs typeface="+mn-cs"/>
            </a:rPr>
            <a:t>（浄化センター、消防費等）</a:t>
          </a:r>
          <a:r>
            <a:rPr kumimoji="1" lang="ja-JP" altLang="ja-JP" sz="1000">
              <a:solidFill>
                <a:sysClr val="windowText" lastClr="000000"/>
              </a:solidFill>
              <a:effectLst/>
              <a:latin typeface="+mn-lt"/>
              <a:ea typeface="+mn-ea"/>
              <a:cs typeface="+mn-cs"/>
            </a:rPr>
            <a:t>が計画されていることから住民一人当たりのコストは増加する見込みである。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普通建設事業費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は、戸馳大橋整備や長崎久具線道路整備の継続事業の他、熊本地震を教訓とした防災拠点センター整備など過疎対策事業債や合併特例事業債など有利な財源を活用しながら取り組んでいる。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災害復旧事業費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は、熊本地震により甚大な被害を受けた公共施設等の復旧</a:t>
          </a:r>
          <a:r>
            <a:rPr kumimoji="1" lang="ja-JP" altLang="en-US" sz="1000">
              <a:solidFill>
                <a:sysClr val="windowText" lastClr="000000"/>
              </a:solidFill>
              <a:effectLst/>
              <a:latin typeface="+mn-lt"/>
              <a:ea typeface="+mn-ea"/>
              <a:cs typeface="+mn-cs"/>
            </a:rPr>
            <a:t>が進んだことにより、前年度から減少している。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公債費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は、前年度に償還が終了した地方債の影響で、住民一人当たりのコストも減少したが、熊本地震に伴う復旧・復興事業に充てた地方債の償還が始まることで、当分の間は高止まりする見込みである。</a:t>
          </a:r>
          <a:endParaRPr lang="ja-JP" altLang="ja-JP" sz="1000">
            <a:solidFill>
              <a:sysClr val="windowText" lastClr="000000"/>
            </a:solidFill>
            <a:effectLst/>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59,478
58,954
188.61
36,048,921
34,296,542
1,516,177
17,154,569
35,487,921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129642</xdr:rowOff>
    </xdr:from>
    <xdr:to>
      <xdr:col>24</xdr:col>
      <xdr:colOff>63500</xdr:colOff>
      <xdr:row>34</xdr:row>
      <xdr:rowOff>151130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58942"/>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150216</xdr:rowOff>
    </xdr:from>
    <xdr:to>
      <xdr:col>19</xdr:col>
      <xdr:colOff>177800</xdr:colOff>
      <xdr:row>34</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95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711</xdr:rowOff>
    </xdr:from>
    <xdr:to>
      <xdr:col>15</xdr:col>
      <xdr:colOff>50800</xdr:colOff>
      <xdr:row>34</xdr:row>
      <xdr:rowOff>150216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30011"/>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157531</xdr:rowOff>
    </xdr:from>
    <xdr:to>
      <xdr:col>10</xdr:col>
      <xdr:colOff>114300</xdr:colOff>
      <xdr:row>34</xdr:row>
      <xdr:rowOff>711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153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78842</xdr:rowOff>
    </xdr:from>
    <xdr:to>
      <xdr:col>24</xdr:col>
      <xdr:colOff>114300</xdr:colOff>
      <xdr:row>35</xdr:row>
      <xdr:rowOff>8992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101719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100330</xdr:rowOff>
    </xdr:from>
    <xdr:to>
      <xdr:col>20</xdr:col>
      <xdr:colOff>38100</xdr:colOff>
      <xdr:row>35</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21607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99416</xdr:rowOff>
    </xdr:from>
    <xdr:to>
      <xdr:col>15</xdr:col>
      <xdr:colOff>101600</xdr:colOff>
      <xdr:row>35</xdr:row>
      <xdr:rowOff>29566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20693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121361</xdr:rowOff>
    </xdr:from>
    <xdr:to>
      <xdr:col>10</xdr:col>
      <xdr:colOff>165100</xdr:colOff>
      <xdr:row>34</xdr:row>
      <xdr:rowOff>51511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42638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106731</xdr:rowOff>
    </xdr:from>
    <xdr:to>
      <xdr:col>6</xdr:col>
      <xdr:colOff>38100</xdr:colOff>
      <xdr:row>34</xdr:row>
      <xdr:rowOff>36881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53408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67637</xdr:rowOff>
    </xdr:from>
    <xdr:to>
      <xdr:col>24</xdr:col>
      <xdr:colOff>63500</xdr:colOff>
      <xdr:row>57</xdr:row>
      <xdr:rowOff>88744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4028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67637</xdr:rowOff>
    </xdr:from>
    <xdr:to>
      <xdr:col>19</xdr:col>
      <xdr:colOff>177800</xdr:colOff>
      <xdr:row>58</xdr:row>
      <xdr:rowOff>23930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40287"/>
          <a:ext cx="889000" cy="1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119507</xdr:rowOff>
    </xdr:from>
    <xdr:to>
      <xdr:col>15</xdr:col>
      <xdr:colOff>50800</xdr:colOff>
      <xdr:row>58</xdr:row>
      <xdr:rowOff>23930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92157"/>
          <a:ext cx="889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8222</xdr:rowOff>
    </xdr:from>
    <xdr:to>
      <xdr:col>10</xdr:col>
      <xdr:colOff>114300</xdr:colOff>
      <xdr:row>57</xdr:row>
      <xdr:rowOff>119507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66522"/>
          <a:ext cx="889000" cy="6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37944</xdr:rowOff>
    </xdr:from>
    <xdr:to>
      <xdr:col>24</xdr:col>
      <xdr:colOff>114300</xdr:colOff>
      <xdr:row>57</xdr:row>
      <xdr:rowOff>139544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16371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16837</xdr:rowOff>
    </xdr:from>
    <xdr:to>
      <xdr:col>20</xdr:col>
      <xdr:colOff>38100</xdr:colOff>
      <xdr:row>57</xdr:row>
      <xdr:rowOff>118437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109564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144580</xdr:rowOff>
    </xdr:from>
    <xdr:to>
      <xdr:col>15</xdr:col>
      <xdr:colOff>101600</xdr:colOff>
      <xdr:row>58</xdr:row>
      <xdr:rowOff>74730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65857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68707</xdr:rowOff>
    </xdr:from>
    <xdr:to>
      <xdr:col>10</xdr:col>
      <xdr:colOff>165100</xdr:colOff>
      <xdr:row>57</xdr:row>
      <xdr:rowOff>170307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161434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128872</xdr:rowOff>
    </xdr:from>
    <xdr:to>
      <xdr:col>6</xdr:col>
      <xdr:colOff>38100</xdr:colOff>
      <xdr:row>54</xdr:row>
      <xdr:rowOff>59022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75549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3302</xdr:rowOff>
    </xdr:from>
    <xdr:to>
      <xdr:col>24</xdr:col>
      <xdr:colOff>63500</xdr:colOff>
      <xdr:row>75</xdr:row>
      <xdr:rowOff>33045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62052"/>
          <a:ext cx="8382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105791</xdr:rowOff>
    </xdr:from>
    <xdr:to>
      <xdr:col>19</xdr:col>
      <xdr:colOff>177800</xdr:colOff>
      <xdr:row>75</xdr:row>
      <xdr:rowOff>3302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93091"/>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105791</xdr:rowOff>
    </xdr:from>
    <xdr:to>
      <xdr:col>15</xdr:col>
      <xdr:colOff>50800</xdr:colOff>
      <xdr:row>76</xdr:row>
      <xdr:rowOff>64288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93091"/>
          <a:ext cx="889000" cy="3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64288</xdr:rowOff>
    </xdr:from>
    <xdr:to>
      <xdr:col>10</xdr:col>
      <xdr:colOff>114300</xdr:colOff>
      <xdr:row>76</xdr:row>
      <xdr:rowOff>86564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94488"/>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153695</xdr:rowOff>
    </xdr:from>
    <xdr:to>
      <xdr:col>24</xdr:col>
      <xdr:colOff>114300</xdr:colOff>
      <xdr:row>75</xdr:row>
      <xdr:rowOff>83845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9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123952</xdr:rowOff>
    </xdr:from>
    <xdr:to>
      <xdr:col>20</xdr:col>
      <xdr:colOff>38100</xdr:colOff>
      <xdr:row>75</xdr:row>
      <xdr:rowOff>54102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70629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54991</xdr:rowOff>
    </xdr:from>
    <xdr:to>
      <xdr:col>15</xdr:col>
      <xdr:colOff>101600</xdr:colOff>
      <xdr:row>74</xdr:row>
      <xdr:rowOff>156591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13488</xdr:rowOff>
    </xdr:from>
    <xdr:to>
      <xdr:col>10</xdr:col>
      <xdr:colOff>165100</xdr:colOff>
      <xdr:row>76</xdr:row>
      <xdr:rowOff>115088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106215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35764</xdr:rowOff>
    </xdr:from>
    <xdr:to>
      <xdr:col>6</xdr:col>
      <xdr:colOff>38100</xdr:colOff>
      <xdr:row>76</xdr:row>
      <xdr:rowOff>137364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153890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156184</xdr:rowOff>
    </xdr:from>
    <xdr:to>
      <xdr:col>24</xdr:col>
      <xdr:colOff>62865</xdr:colOff>
      <xdr:row>97</xdr:row>
      <xdr:rowOff>144044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58134"/>
          <a:ext cx="1270" cy="101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147871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144044</xdr:rowOff>
    </xdr:from>
    <xdr:to>
      <xdr:col>24</xdr:col>
      <xdr:colOff>152400</xdr:colOff>
      <xdr:row>97</xdr:row>
      <xdr:rowOff>144044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102861</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156184</xdr:rowOff>
    </xdr:from>
    <xdr:to>
      <xdr:col>24</xdr:col>
      <xdr:colOff>152400</xdr:colOff>
      <xdr:row>91</xdr:row>
      <xdr:rowOff>156184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5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15863</xdr:rowOff>
    </xdr:from>
    <xdr:to>
      <xdr:col>24</xdr:col>
      <xdr:colOff>63500</xdr:colOff>
      <xdr:row>96</xdr:row>
      <xdr:rowOff>147586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446363"/>
          <a:ext cx="838200" cy="1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12107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9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160680</xdr:rowOff>
    </xdr:from>
    <xdr:to>
      <xdr:col>24</xdr:col>
      <xdr:colOff>114300</xdr:colOff>
      <xdr:row>96</xdr:row>
      <xdr:rowOff>90830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15863</xdr:rowOff>
    </xdr:from>
    <xdr:to>
      <xdr:col>19</xdr:col>
      <xdr:colOff>177800</xdr:colOff>
      <xdr:row>93</xdr:row>
      <xdr:rowOff>142963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446363"/>
          <a:ext cx="889000" cy="64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11227</xdr:rowOff>
    </xdr:from>
    <xdr:to>
      <xdr:col>20</xdr:col>
      <xdr:colOff>38100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142963</xdr:rowOff>
    </xdr:from>
    <xdr:to>
      <xdr:col>15</xdr:col>
      <xdr:colOff>50800</xdr:colOff>
      <xdr:row>96</xdr:row>
      <xdr:rowOff>121425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87813"/>
          <a:ext cx="889000" cy="4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10744</xdr:rowOff>
    </xdr:from>
    <xdr:to>
      <xdr:col>15</xdr:col>
      <xdr:colOff>101600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115469</xdr:rowOff>
    </xdr:from>
    <xdr:to>
      <xdr:col>10</xdr:col>
      <xdr:colOff>114300</xdr:colOff>
      <xdr:row>96</xdr:row>
      <xdr:rowOff>121425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74669"/>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143917</xdr:rowOff>
    </xdr:from>
    <xdr:to>
      <xdr:col>10</xdr:col>
      <xdr:colOff>165100</xdr:colOff>
      <xdr:row>96</xdr:row>
      <xdr:rowOff>74067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90594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41236</xdr:rowOff>
    </xdr:from>
    <xdr:to>
      <xdr:col>6</xdr:col>
      <xdr:colOff>38100</xdr:colOff>
      <xdr:row>96</xdr:row>
      <xdr:rowOff>142836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159363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96786</xdr:rowOff>
    </xdr:from>
    <xdr:to>
      <xdr:col>24</xdr:col>
      <xdr:colOff>114300</xdr:colOff>
      <xdr:row>97</xdr:row>
      <xdr:rowOff>26936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75213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136513</xdr:rowOff>
    </xdr:from>
    <xdr:to>
      <xdr:col>20</xdr:col>
      <xdr:colOff>38100</xdr:colOff>
      <xdr:row>90</xdr:row>
      <xdr:rowOff>66663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3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83190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1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92163</xdr:rowOff>
    </xdr:from>
    <xdr:to>
      <xdr:col>15</xdr:col>
      <xdr:colOff>101600</xdr:colOff>
      <xdr:row>94</xdr:row>
      <xdr:rowOff>22313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38840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8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70625</xdr:rowOff>
    </xdr:from>
    <xdr:to>
      <xdr:col>10</xdr:col>
      <xdr:colOff>165100</xdr:colOff>
      <xdr:row>97</xdr:row>
      <xdr:rowOff>775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163352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64669</xdr:rowOff>
    </xdr:from>
    <xdr:to>
      <xdr:col>6</xdr:col>
      <xdr:colOff>38100</xdr:colOff>
      <xdr:row>96</xdr:row>
      <xdr:rowOff>166269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157396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12160</xdr:rowOff>
    </xdr:from>
    <xdr:to>
      <xdr:col>55</xdr:col>
      <xdr:colOff>0</xdr:colOff>
      <xdr:row>55</xdr:row>
      <xdr:rowOff>152330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70460"/>
          <a:ext cx="8382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12160</xdr:rowOff>
    </xdr:from>
    <xdr:to>
      <xdr:col>50</xdr:col>
      <xdr:colOff>114300</xdr:colOff>
      <xdr:row>55</xdr:row>
      <xdr:rowOff>139776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70460"/>
          <a:ext cx="889000" cy="2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139776</xdr:rowOff>
    </xdr:from>
    <xdr:to>
      <xdr:col>45</xdr:col>
      <xdr:colOff>177800</xdr:colOff>
      <xdr:row>56</xdr:row>
      <xdr:rowOff>164408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69526"/>
          <a:ext cx="889000" cy="19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158979</xdr:rowOff>
    </xdr:from>
    <xdr:to>
      <xdr:col>41</xdr:col>
      <xdr:colOff>50800</xdr:colOff>
      <xdr:row>56</xdr:row>
      <xdr:rowOff>164408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88729"/>
          <a:ext cx="889000" cy="1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101530</xdr:rowOff>
    </xdr:from>
    <xdr:to>
      <xdr:col>55</xdr:col>
      <xdr:colOff>50800</xdr:colOff>
      <xdr:row>56</xdr:row>
      <xdr:rowOff>31680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124407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132810</xdr:rowOff>
    </xdr:from>
    <xdr:to>
      <xdr:col>50</xdr:col>
      <xdr:colOff>165100</xdr:colOff>
      <xdr:row>54</xdr:row>
      <xdr:rowOff>62960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79487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88976</xdr:rowOff>
    </xdr:from>
    <xdr:to>
      <xdr:col>46</xdr:col>
      <xdr:colOff>38100</xdr:colOff>
      <xdr:row>56</xdr:row>
      <xdr:rowOff>19126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35653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113608</xdr:rowOff>
    </xdr:from>
    <xdr:to>
      <xdr:col>41</xdr:col>
      <xdr:colOff>101600</xdr:colOff>
      <xdr:row>57</xdr:row>
      <xdr:rowOff>43758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34885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108179</xdr:rowOff>
    </xdr:from>
    <xdr:to>
      <xdr:col>36</xdr:col>
      <xdr:colOff>165100</xdr:colOff>
      <xdr:row>56</xdr:row>
      <xdr:rowOff>38329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54856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127908</xdr:rowOff>
    </xdr:from>
    <xdr:to>
      <xdr:col>55</xdr:col>
      <xdr:colOff>0</xdr:colOff>
      <xdr:row>78</xdr:row>
      <xdr:rowOff>147949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01008"/>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143890</xdr:rowOff>
    </xdr:from>
    <xdr:to>
      <xdr:col>50</xdr:col>
      <xdr:colOff>114300</xdr:colOff>
      <xdr:row>78</xdr:row>
      <xdr:rowOff>147949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699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9740</xdr:rowOff>
    </xdr:from>
    <xdr:to>
      <xdr:col>45</xdr:col>
      <xdr:colOff>177800</xdr:colOff>
      <xdr:row>78</xdr:row>
      <xdr:rowOff>143890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82840"/>
          <a:ext cx="889000" cy="1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9740</xdr:rowOff>
    </xdr:from>
    <xdr:to>
      <xdr:col>41</xdr:col>
      <xdr:colOff>50800</xdr:colOff>
      <xdr:row>78</xdr:row>
      <xdr:rowOff>137052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2840"/>
          <a:ext cx="889000" cy="1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77108</xdr:rowOff>
    </xdr:from>
    <xdr:to>
      <xdr:col>55</xdr:col>
      <xdr:colOff>50800</xdr:colOff>
      <xdr:row>79</xdr:row>
      <xdr:rowOff>7258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163485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97149</xdr:rowOff>
    </xdr:from>
    <xdr:to>
      <xdr:col>50</xdr:col>
      <xdr:colOff>165100</xdr:colOff>
      <xdr:row>79</xdr:row>
      <xdr:rowOff>27299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18426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93090</xdr:rowOff>
    </xdr:from>
    <xdr:to>
      <xdr:col>46</xdr:col>
      <xdr:colOff>38100</xdr:colOff>
      <xdr:row>79</xdr:row>
      <xdr:rowOff>23240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14367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130390</xdr:rowOff>
    </xdr:from>
    <xdr:to>
      <xdr:col>41</xdr:col>
      <xdr:colOff>101600</xdr:colOff>
      <xdr:row>78</xdr:row>
      <xdr:rowOff>60540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51667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7529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65063</xdr:rowOff>
    </xdr:from>
    <xdr:to>
      <xdr:col>55</xdr:col>
      <xdr:colOff>0</xdr:colOff>
      <xdr:row>95</xdr:row>
      <xdr:rowOff>54533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495563"/>
          <a:ext cx="838200" cy="84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54533</xdr:rowOff>
    </xdr:from>
    <xdr:to>
      <xdr:col>50</xdr:col>
      <xdr:colOff>114300</xdr:colOff>
      <xdr:row>95</xdr:row>
      <xdr:rowOff>134023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42283"/>
          <a:ext cx="889000" cy="7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77978</xdr:rowOff>
    </xdr:from>
    <xdr:to>
      <xdr:col>45</xdr:col>
      <xdr:colOff>177800</xdr:colOff>
      <xdr:row>95</xdr:row>
      <xdr:rowOff>134023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65728"/>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77978</xdr:rowOff>
    </xdr:from>
    <xdr:to>
      <xdr:col>41</xdr:col>
      <xdr:colOff>50800</xdr:colOff>
      <xdr:row>95</xdr:row>
      <xdr:rowOff>146749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65728"/>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14263</xdr:rowOff>
    </xdr:from>
    <xdr:to>
      <xdr:col>55</xdr:col>
      <xdr:colOff>50800</xdr:colOff>
      <xdr:row>90</xdr:row>
      <xdr:rowOff>115863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4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138740</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3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3733</xdr:rowOff>
    </xdr:from>
    <xdr:to>
      <xdr:col>50</xdr:col>
      <xdr:colOff>165100</xdr:colOff>
      <xdr:row>95</xdr:row>
      <xdr:rowOff>105333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121860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83223</xdr:rowOff>
    </xdr:from>
    <xdr:to>
      <xdr:col>46</xdr:col>
      <xdr:colOff>38100</xdr:colOff>
      <xdr:row>96</xdr:row>
      <xdr:rowOff>13373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4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27178</xdr:rowOff>
    </xdr:from>
    <xdr:to>
      <xdr:col>41</xdr:col>
      <xdr:colOff>101600</xdr:colOff>
      <xdr:row>95</xdr:row>
      <xdr:rowOff>128778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119905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95949</xdr:rowOff>
    </xdr:from>
    <xdr:to>
      <xdr:col>36</xdr:col>
      <xdr:colOff>165100</xdr:colOff>
      <xdr:row>96</xdr:row>
      <xdr:rowOff>26099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17226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123241</xdr:rowOff>
    </xdr:from>
    <xdr:to>
      <xdr:col>85</xdr:col>
      <xdr:colOff>127000</xdr:colOff>
      <xdr:row>37</xdr:row>
      <xdr:rowOff>52786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23991"/>
          <a:ext cx="838200" cy="2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121549</xdr:rowOff>
    </xdr:from>
    <xdr:to>
      <xdr:col>81</xdr:col>
      <xdr:colOff>50800</xdr:colOff>
      <xdr:row>37</xdr:row>
      <xdr:rowOff>52786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93749"/>
          <a:ext cx="889000" cy="1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121549</xdr:rowOff>
    </xdr:from>
    <xdr:to>
      <xdr:col>76</xdr:col>
      <xdr:colOff>114300</xdr:colOff>
      <xdr:row>37</xdr:row>
      <xdr:rowOff>52466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93749"/>
          <a:ext cx="889000" cy="10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10267</xdr:rowOff>
    </xdr:from>
    <xdr:to>
      <xdr:col>71</xdr:col>
      <xdr:colOff>177800</xdr:colOff>
      <xdr:row>37</xdr:row>
      <xdr:rowOff>52466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53917"/>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72441</xdr:rowOff>
    </xdr:from>
    <xdr:to>
      <xdr:col>85</xdr:col>
      <xdr:colOff>177800</xdr:colOff>
      <xdr:row>36</xdr:row>
      <xdr:rowOff>2591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95318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1986</xdr:rowOff>
    </xdr:from>
    <xdr:to>
      <xdr:col>81</xdr:col>
      <xdr:colOff>101600</xdr:colOff>
      <xdr:row>37</xdr:row>
      <xdr:rowOff>103586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94713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70749</xdr:rowOff>
    </xdr:from>
    <xdr:to>
      <xdr:col>76</xdr:col>
      <xdr:colOff>165100</xdr:colOff>
      <xdr:row>37</xdr:row>
      <xdr:rowOff>899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163476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1666</xdr:rowOff>
    </xdr:from>
    <xdr:to>
      <xdr:col>72</xdr:col>
      <xdr:colOff>38100</xdr:colOff>
      <xdr:row>37</xdr:row>
      <xdr:rowOff>103266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94393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130917</xdr:rowOff>
    </xdr:from>
    <xdr:to>
      <xdr:col>67</xdr:col>
      <xdr:colOff>101600</xdr:colOff>
      <xdr:row>37</xdr:row>
      <xdr:rowOff>61067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52194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29401</xdr:rowOff>
    </xdr:from>
    <xdr:to>
      <xdr:col>85</xdr:col>
      <xdr:colOff>127000</xdr:colOff>
      <xdr:row>56</xdr:row>
      <xdr:rowOff>87179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59151"/>
          <a:ext cx="838200" cy="2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87179</xdr:rowOff>
    </xdr:from>
    <xdr:to>
      <xdr:col>81</xdr:col>
      <xdr:colOff>50800</xdr:colOff>
      <xdr:row>57</xdr:row>
      <xdr:rowOff>119259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88379"/>
          <a:ext cx="889000" cy="2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83788</xdr:rowOff>
    </xdr:from>
    <xdr:to>
      <xdr:col>76</xdr:col>
      <xdr:colOff>114300</xdr:colOff>
      <xdr:row>57</xdr:row>
      <xdr:rowOff>119259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56438"/>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83788</xdr:rowOff>
    </xdr:from>
    <xdr:to>
      <xdr:col>71</xdr:col>
      <xdr:colOff>177800</xdr:colOff>
      <xdr:row>57</xdr:row>
      <xdr:rowOff>122345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5643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36379</xdr:rowOff>
    </xdr:from>
    <xdr:to>
      <xdr:col>81</xdr:col>
      <xdr:colOff>101600</xdr:colOff>
      <xdr:row>56</xdr:row>
      <xdr:rowOff>137979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129106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68459</xdr:rowOff>
    </xdr:from>
    <xdr:to>
      <xdr:col>76</xdr:col>
      <xdr:colOff>165100</xdr:colOff>
      <xdr:row>57</xdr:row>
      <xdr:rowOff>170059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161186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32988</xdr:rowOff>
    </xdr:from>
    <xdr:to>
      <xdr:col>72</xdr:col>
      <xdr:colOff>38100</xdr:colOff>
      <xdr:row>57</xdr:row>
      <xdr:rowOff>134588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125715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71545</xdr:rowOff>
    </xdr:from>
    <xdr:to>
      <xdr:col>67</xdr:col>
      <xdr:colOff>101600</xdr:colOff>
      <xdr:row>58</xdr:row>
      <xdr:rowOff>1695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164272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40825</xdr:rowOff>
    </xdr:from>
    <xdr:to>
      <xdr:col>85</xdr:col>
      <xdr:colOff>127000</xdr:colOff>
      <xdr:row>78</xdr:row>
      <xdr:rowOff>100499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242475"/>
          <a:ext cx="838200" cy="2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30246</xdr:rowOff>
    </xdr:from>
    <xdr:to>
      <xdr:col>81</xdr:col>
      <xdr:colOff>50800</xdr:colOff>
      <xdr:row>77</xdr:row>
      <xdr:rowOff>40825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231896"/>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30246</xdr:rowOff>
    </xdr:from>
    <xdr:to>
      <xdr:col>76</xdr:col>
      <xdr:colOff>114300</xdr:colOff>
      <xdr:row>78</xdr:row>
      <xdr:rowOff>86345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231896"/>
          <a:ext cx="889000" cy="2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86345</xdr:rowOff>
    </xdr:from>
    <xdr:to>
      <xdr:col>71</xdr:col>
      <xdr:colOff>177800</xdr:colOff>
      <xdr:row>78</xdr:row>
      <xdr:rowOff>134507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59445"/>
          <a:ext cx="889000" cy="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49699</xdr:rowOff>
    </xdr:from>
    <xdr:to>
      <xdr:col>85</xdr:col>
      <xdr:colOff>177800</xdr:colOff>
      <xdr:row>78</xdr:row>
      <xdr:rowOff>151299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13486</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161475</xdr:rowOff>
    </xdr:from>
    <xdr:to>
      <xdr:col>81</xdr:col>
      <xdr:colOff>101600</xdr:colOff>
      <xdr:row>77</xdr:row>
      <xdr:rowOff>91625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1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108153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150896</xdr:rowOff>
    </xdr:from>
    <xdr:to>
      <xdr:col>76</xdr:col>
      <xdr:colOff>165100</xdr:colOff>
      <xdr:row>77</xdr:row>
      <xdr:rowOff>81046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97573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9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35545</xdr:rowOff>
    </xdr:from>
    <xdr:to>
      <xdr:col>72</xdr:col>
      <xdr:colOff>38100</xdr:colOff>
      <xdr:row>78</xdr:row>
      <xdr:rowOff>137145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128272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83707</xdr:rowOff>
    </xdr:from>
    <xdr:to>
      <xdr:col>67</xdr:col>
      <xdr:colOff>101600</xdr:colOff>
      <xdr:row>79</xdr:row>
      <xdr:rowOff>13857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4984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41148</xdr:rowOff>
    </xdr:from>
    <xdr:to>
      <xdr:col>85</xdr:col>
      <xdr:colOff>127000</xdr:colOff>
      <xdr:row>94</xdr:row>
      <xdr:rowOff>65075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157448"/>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24371</xdr:rowOff>
    </xdr:from>
    <xdr:to>
      <xdr:col>81</xdr:col>
      <xdr:colOff>50800</xdr:colOff>
      <xdr:row>94</xdr:row>
      <xdr:rowOff>41148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140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154152</xdr:rowOff>
    </xdr:from>
    <xdr:to>
      <xdr:col>76</xdr:col>
      <xdr:colOff>114300</xdr:colOff>
      <xdr:row>94</xdr:row>
      <xdr:rowOff>24371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099002"/>
          <a:ext cx="8890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154152</xdr:rowOff>
    </xdr:from>
    <xdr:to>
      <xdr:col>71</xdr:col>
      <xdr:colOff>177800</xdr:colOff>
      <xdr:row>94</xdr:row>
      <xdr:rowOff>140779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099002"/>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14275</xdr:rowOff>
    </xdr:from>
    <xdr:to>
      <xdr:col>85</xdr:col>
      <xdr:colOff>177800</xdr:colOff>
      <xdr:row>94</xdr:row>
      <xdr:rowOff>115875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37152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161798</xdr:rowOff>
    </xdr:from>
    <xdr:to>
      <xdr:col>81</xdr:col>
      <xdr:colOff>101600</xdr:colOff>
      <xdr:row>94</xdr:row>
      <xdr:rowOff>91948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108475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8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145021</xdr:rowOff>
    </xdr:from>
    <xdr:to>
      <xdr:col>76</xdr:col>
      <xdr:colOff>165100</xdr:colOff>
      <xdr:row>94</xdr:row>
      <xdr:rowOff>75171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0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91698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8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103352</xdr:rowOff>
    </xdr:from>
    <xdr:to>
      <xdr:col>72</xdr:col>
      <xdr:colOff>38100</xdr:colOff>
      <xdr:row>94</xdr:row>
      <xdr:rowOff>33502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50029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8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89979</xdr:rowOff>
    </xdr:from>
    <xdr:to>
      <xdr:col>67</xdr:col>
      <xdr:colOff>101600</xdr:colOff>
      <xdr:row>95</xdr:row>
      <xdr:rowOff>20129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36656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議会費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は、平成</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年度に議員数が</a:t>
          </a:r>
          <a:r>
            <a:rPr kumimoji="1" lang="en-US" altLang="ja-JP" sz="1000">
              <a:solidFill>
                <a:sysClr val="windowText" lastClr="000000"/>
              </a:solidFill>
              <a:effectLst/>
              <a:latin typeface="+mn-lt"/>
              <a:ea typeface="+mn-ea"/>
              <a:cs typeface="+mn-cs"/>
            </a:rPr>
            <a:t>4</a:t>
          </a:r>
          <a:r>
            <a:rPr kumimoji="1" lang="ja-JP" altLang="ja-JP" sz="1000">
              <a:solidFill>
                <a:sysClr val="windowText" lastClr="000000"/>
              </a:solidFill>
              <a:effectLst/>
              <a:latin typeface="+mn-lt"/>
              <a:ea typeface="+mn-ea"/>
              <a:cs typeface="+mn-cs"/>
            </a:rPr>
            <a:t>人減の</a:t>
          </a:r>
          <a:r>
            <a:rPr kumimoji="1" lang="en-US" altLang="ja-JP" sz="1000">
              <a:solidFill>
                <a:sysClr val="windowText" lastClr="000000"/>
              </a:solidFill>
              <a:effectLst/>
              <a:latin typeface="+mn-lt"/>
              <a:ea typeface="+mn-ea"/>
              <a:cs typeface="+mn-cs"/>
            </a:rPr>
            <a:t>22</a:t>
          </a:r>
          <a:r>
            <a:rPr kumimoji="1" lang="ja-JP" altLang="ja-JP" sz="1000">
              <a:solidFill>
                <a:sysClr val="windowText" lastClr="000000"/>
              </a:solidFill>
              <a:effectLst/>
              <a:latin typeface="+mn-lt"/>
              <a:ea typeface="+mn-ea"/>
              <a:cs typeface="+mn-cs"/>
            </a:rPr>
            <a:t>人とな</a:t>
          </a:r>
          <a:r>
            <a:rPr kumimoji="1" lang="ja-JP" altLang="en-US" sz="1000">
              <a:solidFill>
                <a:sysClr val="windowText" lastClr="000000"/>
              </a:solidFill>
              <a:effectLst/>
              <a:latin typeface="+mn-lt"/>
              <a:ea typeface="+mn-ea"/>
              <a:cs typeface="+mn-cs"/>
            </a:rPr>
            <a:t>り、</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年度以降は類似団体平均を下回る数値となってい</a:t>
          </a:r>
          <a:r>
            <a:rPr kumimoji="1" lang="ja-JP" altLang="en-US" sz="1000">
              <a:solidFill>
                <a:sysClr val="windowText" lastClr="000000"/>
              </a:solidFill>
              <a:effectLst/>
              <a:latin typeface="+mn-lt"/>
              <a:ea typeface="+mn-ea"/>
              <a:cs typeface="+mn-cs"/>
            </a:rPr>
            <a:t>たが、</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議員期末手当</a:t>
          </a:r>
          <a:r>
            <a:rPr kumimoji="1" lang="ja-JP" altLang="en-US" sz="1000">
              <a:solidFill>
                <a:sysClr val="windowText" lastClr="000000"/>
              </a:solidFill>
              <a:effectLst/>
              <a:latin typeface="+mn-lt"/>
              <a:ea typeface="+mn-ea"/>
              <a:cs typeface="+mn-cs"/>
            </a:rPr>
            <a:t>増額により類似団体平均を上回る結果となった</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総務費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a:t>
          </a:r>
          <a:r>
            <a:rPr kumimoji="1" lang="ja-JP" altLang="ja-JP" sz="1000">
              <a:solidFill>
                <a:sysClr val="windowText" lastClr="000000"/>
              </a:solidFill>
              <a:effectLst/>
              <a:latin typeface="+mn-lt"/>
              <a:ea typeface="+mn-ea"/>
              <a:cs typeface="+mn-cs"/>
            </a:rPr>
            <a:t>復興基金（創意工夫事業分）</a:t>
          </a:r>
          <a:r>
            <a:rPr kumimoji="1" lang="en-US" altLang="ja-JP" sz="1000">
              <a:solidFill>
                <a:sysClr val="windowText" lastClr="000000"/>
              </a:solidFill>
              <a:effectLst/>
              <a:latin typeface="+mn-lt"/>
              <a:ea typeface="+mn-ea"/>
              <a:cs typeface="+mn-cs"/>
            </a:rPr>
            <a:t>5.4</a:t>
          </a:r>
          <a:r>
            <a:rPr kumimoji="1" lang="ja-JP" altLang="ja-JP" sz="1000">
              <a:solidFill>
                <a:sysClr val="windowText" lastClr="000000"/>
              </a:solidFill>
              <a:effectLst/>
              <a:latin typeface="+mn-lt"/>
              <a:ea typeface="+mn-ea"/>
              <a:cs typeface="+mn-cs"/>
            </a:rPr>
            <a:t>億円を造成したこと</a:t>
          </a:r>
          <a:r>
            <a:rPr kumimoji="1" lang="ja-JP" altLang="en-US" sz="1000">
              <a:solidFill>
                <a:sysClr val="windowText" lastClr="000000"/>
              </a:solidFill>
              <a:effectLst/>
              <a:latin typeface="+mn-lt"/>
              <a:ea typeface="+mn-ea"/>
              <a:cs typeface="+mn-cs"/>
            </a:rPr>
            <a:t>による</a:t>
          </a:r>
          <a:r>
            <a:rPr kumimoji="1" lang="ja-JP" altLang="ja-JP" sz="1000">
              <a:solidFill>
                <a:sysClr val="windowText" lastClr="000000"/>
              </a:solidFill>
              <a:effectLst/>
              <a:latin typeface="+mn-lt"/>
              <a:ea typeface="+mn-ea"/>
              <a:cs typeface="+mn-cs"/>
            </a:rPr>
            <a:t>住民一人当たりのコスト</a:t>
          </a:r>
          <a:r>
            <a:rPr kumimoji="1" lang="ja-JP" altLang="en-US" sz="1000">
              <a:solidFill>
                <a:sysClr val="windowText" lastClr="000000"/>
              </a:solidFill>
              <a:effectLst/>
              <a:latin typeface="+mn-lt"/>
              <a:ea typeface="+mn-ea"/>
              <a:cs typeface="+mn-cs"/>
            </a:rPr>
            <a:t>の伸びが</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年度は減少した。本庁舎耐震補強や支所解体等の建設事業が増加したが、</a:t>
          </a:r>
          <a:r>
            <a:rPr kumimoji="1" lang="ja-JP" altLang="ja-JP" sz="1000">
              <a:solidFill>
                <a:sysClr val="windowText" lastClr="000000"/>
              </a:solidFill>
              <a:effectLst/>
              <a:latin typeface="+mn-lt"/>
              <a:ea typeface="+mn-ea"/>
              <a:cs typeface="+mn-cs"/>
            </a:rPr>
            <a:t>類似団体・</a:t>
          </a:r>
          <a:r>
            <a:rPr kumimoji="1" lang="ja-JP" altLang="en-US" sz="1000">
              <a:solidFill>
                <a:sysClr val="windowText" lastClr="000000"/>
              </a:solidFill>
              <a:effectLst/>
              <a:latin typeface="+mn-lt"/>
              <a:ea typeface="+mn-ea"/>
              <a:cs typeface="+mn-cs"/>
            </a:rPr>
            <a:t>県</a:t>
          </a:r>
          <a:r>
            <a:rPr kumimoji="1" lang="ja-JP" altLang="ja-JP" sz="1000">
              <a:solidFill>
                <a:sysClr val="windowText" lastClr="000000"/>
              </a:solidFill>
              <a:effectLst/>
              <a:latin typeface="+mn-lt"/>
              <a:ea typeface="+mn-ea"/>
              <a:cs typeface="+mn-cs"/>
            </a:rPr>
            <a:t>平均</a:t>
          </a:r>
          <a:r>
            <a:rPr kumimoji="1" lang="ja-JP" altLang="en-US" sz="1000">
              <a:solidFill>
                <a:sysClr val="windowText" lastClr="000000"/>
              </a:solidFill>
              <a:effectLst/>
              <a:latin typeface="+mn-lt"/>
              <a:ea typeface="+mn-ea"/>
              <a:cs typeface="+mn-cs"/>
            </a:rPr>
            <a:t>を下回る結果となった</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民生費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は、歳出全体に占める割合が最も高く（</a:t>
          </a:r>
          <a:r>
            <a:rPr kumimoji="1" lang="en-US" altLang="ja-JP" sz="1000">
              <a:solidFill>
                <a:sysClr val="windowText" lastClr="000000"/>
              </a:solidFill>
              <a:effectLst/>
              <a:latin typeface="+mn-lt"/>
              <a:ea typeface="+mn-ea"/>
              <a:cs typeface="+mn-cs"/>
            </a:rPr>
            <a:t>30.3</a:t>
          </a:r>
          <a:r>
            <a:rPr kumimoji="1" lang="ja-JP" altLang="ja-JP" sz="1000">
              <a:solidFill>
                <a:sysClr val="windowText" lastClr="000000"/>
              </a:solidFill>
              <a:effectLst/>
              <a:latin typeface="+mn-lt"/>
              <a:ea typeface="+mn-ea"/>
              <a:cs typeface="+mn-cs"/>
            </a:rPr>
            <a:t>％）、私立保育所運営費負担金や障害福祉サービス費、児童発達支援事業費などの扶助費の伸びは顕著であったものの、その伸び以上に熊本地震に係る災害救助費関連の臨時的経費</a:t>
          </a:r>
          <a:r>
            <a:rPr kumimoji="1" lang="ja-JP" altLang="en-US" sz="1000">
              <a:solidFill>
                <a:sysClr val="windowText" lastClr="000000"/>
              </a:solidFill>
              <a:effectLst/>
              <a:latin typeface="+mn-lt"/>
              <a:ea typeface="+mn-ea"/>
              <a:cs typeface="+mn-cs"/>
            </a:rPr>
            <a:t>や臨時福祉給付金</a:t>
          </a:r>
          <a:r>
            <a:rPr kumimoji="1" lang="ja-JP" altLang="ja-JP" sz="1000">
              <a:solidFill>
                <a:sysClr val="windowText" lastClr="000000"/>
              </a:solidFill>
              <a:effectLst/>
              <a:latin typeface="+mn-lt"/>
              <a:ea typeface="+mn-ea"/>
              <a:cs typeface="+mn-cs"/>
            </a:rPr>
            <a:t>が減少したため、住民一人当たりのコストは減少した。</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衛生費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まで</a:t>
          </a:r>
          <a:r>
            <a:rPr kumimoji="1" lang="ja-JP" altLang="ja-JP" sz="1000">
              <a:solidFill>
                <a:sysClr val="windowText" lastClr="000000"/>
              </a:solidFill>
              <a:effectLst/>
              <a:latin typeface="+mn-lt"/>
              <a:ea typeface="+mn-ea"/>
              <a:cs typeface="+mn-cs"/>
            </a:rPr>
            <a:t>急激な伸びを示してい</a:t>
          </a:r>
          <a:r>
            <a:rPr kumimoji="1" lang="ja-JP" altLang="en-US" sz="1000">
              <a:solidFill>
                <a:sysClr val="windowText" lastClr="000000"/>
              </a:solidFill>
              <a:effectLst/>
              <a:latin typeface="+mn-lt"/>
              <a:ea typeface="+mn-ea"/>
              <a:cs typeface="+mn-cs"/>
            </a:rPr>
            <a:t>た</a:t>
          </a:r>
          <a:r>
            <a:rPr kumimoji="1" lang="ja-JP" altLang="ja-JP" sz="1000">
              <a:solidFill>
                <a:sysClr val="windowText" lastClr="000000"/>
              </a:solidFill>
              <a:effectLst/>
              <a:latin typeface="+mn-lt"/>
              <a:ea typeface="+mn-ea"/>
              <a:cs typeface="+mn-cs"/>
            </a:rPr>
            <a:t>が、これは熊本地震に伴う廃棄物処理業務委託など臨時的経費によるもの</a:t>
          </a:r>
          <a:r>
            <a:rPr kumimoji="1" lang="ja-JP" altLang="en-US" sz="1000">
              <a:solidFill>
                <a:sysClr val="windowText" lastClr="000000"/>
              </a:solidFill>
              <a:effectLst/>
              <a:latin typeface="+mn-lt"/>
              <a:ea typeface="+mn-ea"/>
              <a:cs typeface="+mn-cs"/>
            </a:rPr>
            <a:t>であったため、</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年度は</a:t>
          </a:r>
          <a:r>
            <a:rPr kumimoji="1" lang="ja-JP" altLang="ja-JP" sz="1000">
              <a:solidFill>
                <a:sysClr val="windowText" lastClr="000000"/>
              </a:solidFill>
              <a:effectLst/>
              <a:latin typeface="+mn-lt"/>
              <a:ea typeface="+mn-ea"/>
              <a:cs typeface="+mn-cs"/>
            </a:rPr>
            <a:t>減少</a:t>
          </a:r>
          <a:r>
            <a:rPr kumimoji="1" lang="ja-JP" altLang="en-US" sz="1000">
              <a:solidFill>
                <a:sysClr val="windowText" lastClr="000000"/>
              </a:solidFill>
              <a:effectLst/>
              <a:latin typeface="+mn-lt"/>
              <a:ea typeface="+mn-ea"/>
              <a:cs typeface="+mn-cs"/>
            </a:rPr>
            <a:t>している</a:t>
          </a:r>
          <a:r>
            <a:rPr kumimoji="1" lang="ja-JP" altLang="ja-JP" sz="1000">
              <a:solidFill>
                <a:sysClr val="windowText" lastClr="000000"/>
              </a:solidFill>
              <a:effectLst/>
              <a:latin typeface="+mn-lt"/>
              <a:ea typeface="+mn-ea"/>
              <a:cs typeface="+mn-cs"/>
            </a:rPr>
            <a:t>。ただし、今後計画されている宇城広域連合の施設更新に伴う負担金増はコスト引上げの要因となるため、影響を注視する必要がある。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農林水産業費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年度までの</a:t>
          </a:r>
          <a:r>
            <a:rPr kumimoji="1" lang="ja-JP" altLang="ja-JP" sz="1000">
              <a:solidFill>
                <a:sysClr val="windowText" lastClr="000000"/>
              </a:solidFill>
              <a:effectLst/>
              <a:latin typeface="+mn-lt"/>
              <a:ea typeface="+mn-ea"/>
              <a:cs typeface="+mn-cs"/>
            </a:rPr>
            <a:t>伸びも熊本地震経費によるもので</a:t>
          </a:r>
          <a:r>
            <a:rPr kumimoji="1" lang="ja-JP" altLang="en-US" sz="1000">
              <a:solidFill>
                <a:sysClr val="windowText" lastClr="000000"/>
              </a:solidFill>
              <a:effectLst/>
              <a:latin typeface="+mn-lt"/>
              <a:ea typeface="+mn-ea"/>
              <a:cs typeface="+mn-cs"/>
            </a:rPr>
            <a:t>あり</a:t>
          </a:r>
          <a:r>
            <a:rPr kumimoji="1" lang="ja-JP" altLang="ja-JP" sz="1000">
              <a:solidFill>
                <a:sysClr val="windowText" lastClr="000000"/>
              </a:solidFill>
              <a:effectLst/>
              <a:latin typeface="+mn-lt"/>
              <a:ea typeface="+mn-ea"/>
              <a:cs typeface="+mn-cs"/>
            </a:rPr>
            <a:t>、被災農業者に対して施設再建に係る補助金を</a:t>
          </a:r>
          <a:r>
            <a:rPr kumimoji="1" lang="en-US" altLang="ja-JP" sz="1000">
              <a:solidFill>
                <a:sysClr val="windowText" lastClr="000000"/>
              </a:solidFill>
              <a:effectLst/>
              <a:latin typeface="+mn-lt"/>
              <a:ea typeface="+mn-ea"/>
              <a:cs typeface="+mn-cs"/>
            </a:rPr>
            <a:t>13</a:t>
          </a:r>
          <a:r>
            <a:rPr kumimoji="1" lang="ja-JP" altLang="ja-JP" sz="1000">
              <a:solidFill>
                <a:sysClr val="windowText" lastClr="000000"/>
              </a:solidFill>
              <a:effectLst/>
              <a:latin typeface="+mn-lt"/>
              <a:ea typeface="+mn-ea"/>
              <a:cs typeface="+mn-cs"/>
            </a:rPr>
            <a:t>億円支出し住民一人当たりのコスト</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増加し</a:t>
          </a:r>
          <a:r>
            <a:rPr kumimoji="1" lang="ja-JP" altLang="en-US" sz="1000">
              <a:solidFill>
                <a:sysClr val="windowText" lastClr="000000"/>
              </a:solidFill>
              <a:effectLst/>
              <a:latin typeface="+mn-lt"/>
              <a:ea typeface="+mn-ea"/>
              <a:cs typeface="+mn-cs"/>
            </a:rPr>
            <a:t>ていたが、復旧が進んだことにより</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年度は減少している</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土木費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、橋りょう架替</a:t>
          </a:r>
          <a:r>
            <a:rPr kumimoji="1" lang="ja-JP" altLang="ja-JP" sz="1000">
              <a:solidFill>
                <a:sysClr val="windowText" lastClr="000000"/>
              </a:solidFill>
              <a:effectLst/>
              <a:latin typeface="+mn-lt"/>
              <a:ea typeface="+mn-ea"/>
              <a:cs typeface="+mn-cs"/>
            </a:rPr>
            <a:t>や</a:t>
          </a:r>
          <a:r>
            <a:rPr kumimoji="1" lang="ja-JP" altLang="en-US" sz="1000">
              <a:solidFill>
                <a:sysClr val="windowText" lastClr="000000"/>
              </a:solidFill>
              <a:effectLst/>
              <a:latin typeface="+mn-lt"/>
              <a:ea typeface="+mn-ea"/>
              <a:cs typeface="+mn-cs"/>
            </a:rPr>
            <a:t>災害公営住宅建設、道路新設改良</a:t>
          </a:r>
          <a:r>
            <a:rPr kumimoji="1" lang="ja-JP" altLang="ja-JP" sz="1000">
              <a:solidFill>
                <a:sysClr val="windowText" lastClr="000000"/>
              </a:solidFill>
              <a:effectLst/>
              <a:latin typeface="+mn-lt"/>
              <a:ea typeface="+mn-ea"/>
              <a:cs typeface="+mn-cs"/>
            </a:rPr>
            <a:t>など事業がコスト引上げの要因となっている。今後は</a:t>
          </a:r>
          <a:r>
            <a:rPr kumimoji="1" lang="ja-JP" altLang="en-US" sz="1000">
              <a:solidFill>
                <a:sysClr val="windowText" lastClr="000000"/>
              </a:solidFill>
              <a:effectLst/>
              <a:latin typeface="+mn-lt"/>
              <a:ea typeface="+mn-ea"/>
              <a:cs typeface="+mn-cs"/>
            </a:rPr>
            <a:t>災害公営住宅建設や合併特例債を活用した大型事業が完了していくため、</a:t>
          </a:r>
          <a:r>
            <a:rPr kumimoji="1" lang="ja-JP" altLang="ja-JP" sz="1000">
              <a:solidFill>
                <a:sysClr val="windowText" lastClr="000000"/>
              </a:solidFill>
              <a:effectLst/>
              <a:latin typeface="+mn-lt"/>
              <a:ea typeface="+mn-ea"/>
              <a:cs typeface="+mn-cs"/>
            </a:rPr>
            <a:t>住民一人当たりのコスト</a:t>
          </a:r>
          <a:r>
            <a:rPr kumimoji="1" lang="ja-JP" altLang="en-US" sz="1000">
              <a:solidFill>
                <a:sysClr val="windowText" lastClr="000000"/>
              </a:solidFill>
              <a:effectLst/>
              <a:latin typeface="+mn-lt"/>
              <a:ea typeface="+mn-ea"/>
              <a:cs typeface="+mn-cs"/>
            </a:rPr>
            <a:t>は減少</a:t>
          </a:r>
          <a:r>
            <a:rPr kumimoji="1" lang="ja-JP" altLang="ja-JP" sz="1000">
              <a:solidFill>
                <a:sysClr val="windowText" lastClr="000000"/>
              </a:solidFill>
              <a:effectLst/>
              <a:latin typeface="+mn-lt"/>
              <a:ea typeface="+mn-ea"/>
              <a:cs typeface="+mn-cs"/>
            </a:rPr>
            <a:t>する見込みである。</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教育費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年度までは</a:t>
          </a:r>
          <a:r>
            <a:rPr kumimoji="1" lang="ja-JP" altLang="ja-JP" sz="1000">
              <a:solidFill>
                <a:sysClr val="windowText" lastClr="000000"/>
              </a:solidFill>
              <a:effectLst/>
              <a:latin typeface="+mn-lt"/>
              <a:ea typeface="+mn-ea"/>
              <a:cs typeface="+mn-cs"/>
            </a:rPr>
            <a:t>各平均（類似団体・全国・県）に比べると非常に低い数値となってい</a:t>
          </a:r>
          <a:r>
            <a:rPr kumimoji="1" lang="ja-JP" altLang="en-US" sz="1000">
              <a:solidFill>
                <a:sysClr val="windowText" lastClr="000000"/>
              </a:solidFill>
              <a:effectLst/>
              <a:latin typeface="+mn-lt"/>
              <a:ea typeface="+mn-ea"/>
              <a:cs typeface="+mn-cs"/>
            </a:rPr>
            <a:t>た</a:t>
          </a:r>
          <a:r>
            <a:rPr kumimoji="1" lang="ja-JP" altLang="ja-JP" sz="1000">
              <a:solidFill>
                <a:sysClr val="windowText" lastClr="000000"/>
              </a:solidFill>
              <a:effectLst/>
              <a:latin typeface="+mn-lt"/>
              <a:ea typeface="+mn-ea"/>
              <a:cs typeface="+mn-cs"/>
            </a:rPr>
            <a:t>が、</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年度は</a:t>
          </a:r>
          <a:r>
            <a:rPr kumimoji="1" lang="ja-JP" altLang="ja-JP" sz="1000">
              <a:solidFill>
                <a:sysClr val="windowText" lastClr="000000"/>
              </a:solidFill>
              <a:effectLst/>
              <a:latin typeface="+mn-lt"/>
              <a:ea typeface="+mn-ea"/>
              <a:cs typeface="+mn-cs"/>
            </a:rPr>
            <a:t>は給食センター建設</a:t>
          </a:r>
          <a:r>
            <a:rPr kumimoji="1" lang="ja-JP" altLang="en-US" sz="1000">
              <a:solidFill>
                <a:sysClr val="windowText" lastClr="000000"/>
              </a:solidFill>
              <a:effectLst/>
              <a:latin typeface="+mn-lt"/>
              <a:ea typeface="+mn-ea"/>
              <a:cs typeface="+mn-cs"/>
            </a:rPr>
            <a:t>、総合体育文化センター大規模改修事業により</a:t>
          </a:r>
          <a:r>
            <a:rPr kumimoji="1" lang="ja-JP" altLang="ja-JP" sz="1000">
              <a:solidFill>
                <a:sysClr val="windowText" lastClr="000000"/>
              </a:solidFill>
              <a:effectLst/>
              <a:latin typeface="+mn-lt"/>
              <a:ea typeface="+mn-ea"/>
              <a:cs typeface="+mn-cs"/>
            </a:rPr>
            <a:t>類似団体・全国</a:t>
          </a:r>
          <a:r>
            <a:rPr kumimoji="1" lang="ja-JP" altLang="en-US" sz="1000">
              <a:solidFill>
                <a:sysClr val="windowText" lastClr="000000"/>
              </a:solidFill>
              <a:effectLst/>
              <a:latin typeface="+mn-lt"/>
              <a:ea typeface="+mn-ea"/>
              <a:cs typeface="+mn-cs"/>
            </a:rPr>
            <a:t>平均を上回る結果となった。今後も</a:t>
          </a:r>
          <a:r>
            <a:rPr kumimoji="1" lang="ja-JP" altLang="ja-JP" sz="1000">
              <a:solidFill>
                <a:sysClr val="windowText" lastClr="000000"/>
              </a:solidFill>
              <a:effectLst/>
              <a:latin typeface="+mn-lt"/>
              <a:ea typeface="+mn-ea"/>
              <a:cs typeface="+mn-cs"/>
            </a:rPr>
            <a:t>中学校屋内運動場及び小</a:t>
          </a:r>
          <a:r>
            <a:rPr kumimoji="1" lang="ja-JP" altLang="en-US" sz="1000">
              <a:solidFill>
                <a:sysClr val="windowText" lastClr="000000"/>
              </a:solidFill>
              <a:effectLst/>
              <a:latin typeface="+mn-lt"/>
              <a:ea typeface="+mn-ea"/>
              <a:cs typeface="+mn-cs"/>
            </a:rPr>
            <a:t>中</a:t>
          </a:r>
          <a:r>
            <a:rPr kumimoji="1" lang="ja-JP" altLang="ja-JP" sz="1000">
              <a:solidFill>
                <a:sysClr val="windowText" lastClr="000000"/>
              </a:solidFill>
              <a:effectLst/>
              <a:latin typeface="+mn-lt"/>
              <a:ea typeface="+mn-ea"/>
              <a:cs typeface="+mn-cs"/>
            </a:rPr>
            <a:t>学校</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大型建設</a:t>
          </a:r>
          <a:r>
            <a:rPr kumimoji="1" lang="ja-JP" altLang="ja-JP" sz="1000">
              <a:solidFill>
                <a:sysClr val="windowText" lastClr="000000"/>
              </a:solidFill>
              <a:effectLst/>
              <a:latin typeface="+mn-lt"/>
              <a:ea typeface="+mn-ea"/>
              <a:cs typeface="+mn-cs"/>
            </a:rPr>
            <a:t>事業を計画しているため、住民一人当たりのコストは大幅に増加する見込みである。　</a:t>
          </a:r>
          <a:r>
            <a:rPr kumimoji="1" lang="en-US" altLang="ja-JP"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災害復旧費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と</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公債費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については、「（</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）市町村性質別歳出決算分析表（住民一人当たりのコスト）」と同様のため、分析を省略する。</a:t>
          </a:r>
          <a:endParaRPr lang="ja-JP" altLang="ja-JP" sz="1000">
            <a:solidFill>
              <a:sysClr val="windowText" lastClr="000000"/>
            </a:solidFill>
            <a:effectLst/>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「財政調整基金残高」は、地方税収の増加（前年度比＋</a:t>
          </a:r>
          <a:r>
            <a:rPr kumimoji="1" lang="en-US" altLang="ja-JP" sz="1100">
              <a:solidFill>
                <a:sysClr val="windowText" lastClr="000000"/>
              </a:solidFill>
              <a:effectLst/>
              <a:latin typeface="+mn-lt"/>
              <a:ea typeface="+mn-ea"/>
              <a:cs typeface="+mn-cs"/>
            </a:rPr>
            <a:t>154</a:t>
          </a:r>
          <a:r>
            <a:rPr kumimoji="1" lang="ja-JP" altLang="ja-JP" sz="1100">
              <a:solidFill>
                <a:sysClr val="windowText" lastClr="000000"/>
              </a:solidFill>
              <a:effectLst/>
              <a:latin typeface="+mn-lt"/>
              <a:ea typeface="+mn-ea"/>
              <a:cs typeface="+mn-cs"/>
            </a:rPr>
            <a:t>百万円）や県支出金の増加（前年度比＋</a:t>
          </a:r>
          <a:r>
            <a:rPr kumimoji="1" lang="en-US" altLang="ja-JP" sz="1100">
              <a:solidFill>
                <a:sysClr val="windowText" lastClr="000000"/>
              </a:solidFill>
              <a:effectLst/>
              <a:latin typeface="+mn-lt"/>
              <a:ea typeface="+mn-ea"/>
              <a:cs typeface="+mn-cs"/>
            </a:rPr>
            <a:t>236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に依存することなく財政運営を行い</a:t>
          </a:r>
          <a:r>
            <a:rPr kumimoji="1" lang="ja-JP" altLang="ja-JP" sz="1100">
              <a:solidFill>
                <a:sysClr val="windowText" lastClr="000000"/>
              </a:solidFill>
              <a:effectLst/>
              <a:latin typeface="+mn-lt"/>
              <a:ea typeface="+mn-ea"/>
              <a:cs typeface="+mn-cs"/>
            </a:rPr>
            <a:t>、歳計剰余金を積み立てたことで、</a:t>
          </a:r>
          <a:r>
            <a:rPr kumimoji="1" lang="en-US" altLang="ja-JP" sz="1100">
              <a:solidFill>
                <a:sysClr val="windowText" lastClr="000000"/>
              </a:solidFill>
              <a:effectLst/>
              <a:latin typeface="+mn-lt"/>
              <a:ea typeface="+mn-ea"/>
              <a:cs typeface="+mn-cs"/>
            </a:rPr>
            <a:t>6.63</a:t>
          </a:r>
          <a:r>
            <a:rPr kumimoji="1" lang="ja-JP" altLang="en-US" sz="1100">
              <a:solidFill>
                <a:sysClr val="windowText" lastClr="000000"/>
              </a:solidFill>
              <a:effectLst/>
              <a:latin typeface="+mn-lt"/>
              <a:ea typeface="+mn-ea"/>
              <a:cs typeface="+mn-cs"/>
            </a:rPr>
            <a:t>ポイントの増となった</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「実質収支」</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黒字となった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、「実質単年度収支」</a:t>
          </a:r>
          <a:r>
            <a:rPr kumimoji="1" lang="ja-JP" altLang="en-US" sz="1100">
              <a:solidFill>
                <a:sysClr val="windowText" lastClr="000000"/>
              </a:solidFill>
              <a:effectLst/>
              <a:latin typeface="+mn-lt"/>
              <a:ea typeface="+mn-ea"/>
              <a:cs typeface="+mn-cs"/>
            </a:rPr>
            <a:t>は、普通交付税の合併算定替縮減等の影響に伴う減少（前年度比▲</a:t>
          </a:r>
          <a:r>
            <a:rPr kumimoji="1" lang="en-US" altLang="ja-JP" sz="1100">
              <a:solidFill>
                <a:sysClr val="windowText" lastClr="000000"/>
              </a:solidFill>
              <a:effectLst/>
              <a:latin typeface="+mn-lt"/>
              <a:ea typeface="+mn-ea"/>
              <a:cs typeface="+mn-cs"/>
            </a:rPr>
            <a:t>363</a:t>
          </a:r>
          <a:r>
            <a:rPr kumimoji="1" lang="ja-JP" altLang="en-US" sz="1100">
              <a:solidFill>
                <a:sysClr val="windowText" lastClr="000000"/>
              </a:solidFill>
              <a:effectLst/>
              <a:latin typeface="+mn-lt"/>
              <a:ea typeface="+mn-ea"/>
              <a:cs typeface="+mn-cs"/>
            </a:rPr>
            <a:t>百万円）等の要因により、</a:t>
          </a:r>
          <a:r>
            <a:rPr kumimoji="1" lang="en-US" altLang="ja-JP" sz="1100">
              <a:solidFill>
                <a:sysClr val="windowText" lastClr="000000"/>
              </a:solidFill>
              <a:effectLst/>
              <a:latin typeface="+mn-lt"/>
              <a:ea typeface="+mn-ea"/>
              <a:cs typeface="+mn-cs"/>
            </a:rPr>
            <a:t>3.52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となった。</a:t>
          </a:r>
          <a:r>
            <a:rPr kumimoji="1" lang="en-US" altLang="ja-JP" sz="1100">
              <a:solidFill>
                <a:sysClr val="windowText" lastClr="000000"/>
              </a:solidFill>
              <a:effectLst/>
              <a:latin typeface="+mn-lt"/>
              <a:ea typeface="+mn-ea"/>
              <a:cs typeface="+mn-cs"/>
            </a:rPr>
            <a:t>	</a:t>
          </a:r>
          <a:endParaRPr lang="ja-JP" altLang="ja-JP" sz="1100">
            <a:solidFill>
              <a:sysClr val="windowText" lastClr="000000"/>
            </a:solidFill>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mn-lt"/>
              <a:ea typeface="+mn-ea"/>
              <a:cs typeface="+mn-cs"/>
            </a:rPr>
            <a:t>　実質収支額の標準財政規模に対する割合を表す比率は、全会計において黒字の状況</a:t>
          </a:r>
          <a:r>
            <a:rPr kumimoji="1" lang="ja-JP" altLang="en-US" sz="900">
              <a:solidFill>
                <a:sysClr val="windowText" lastClr="000000"/>
              </a:solidFill>
              <a:effectLst/>
              <a:latin typeface="+mn-lt"/>
              <a:ea typeface="+mn-ea"/>
              <a:cs typeface="+mn-cs"/>
            </a:rPr>
            <a:t>だった</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一般会計</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特に公営企業会計において赤字補てん的な繰出金が多額になっていることから、一般会計の負担軽減に向けて、経営戦略等に基づく健全化が図られているか注視する。</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市民病院事業会計</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ja-JP" altLang="ja-JP" sz="900" baseline="0">
              <a:solidFill>
                <a:sysClr val="windowText" lastClr="000000"/>
              </a:solidFill>
              <a:effectLst/>
              <a:latin typeface="+mn-lt"/>
              <a:ea typeface="+mn-ea"/>
              <a:cs typeface="+mn-cs"/>
            </a:rPr>
            <a:t>入院患者の減少に伴う減収により経常損失</a:t>
          </a:r>
          <a:r>
            <a:rPr kumimoji="1" lang="ja-JP" altLang="en-US" sz="900" baseline="0">
              <a:solidFill>
                <a:sysClr val="windowText" lastClr="000000"/>
              </a:solidFill>
              <a:effectLst/>
              <a:latin typeface="+mn-lt"/>
              <a:ea typeface="+mn-ea"/>
              <a:cs typeface="+mn-cs"/>
            </a:rPr>
            <a:t>となり、一般会計からの退職引当金のための基準外繰入が減少したことにより純損失</a:t>
          </a:r>
          <a:r>
            <a:rPr kumimoji="1" lang="ja-JP" altLang="ja-JP" sz="900" baseline="0">
              <a:solidFill>
                <a:sysClr val="windowText" lastClr="000000"/>
              </a:solidFill>
              <a:effectLst/>
              <a:latin typeface="+mn-lt"/>
              <a:ea typeface="+mn-ea"/>
              <a:cs typeface="+mn-cs"/>
            </a:rPr>
            <a:t>となった</a:t>
          </a:r>
          <a:r>
            <a:rPr kumimoji="1" lang="ja-JP" altLang="en-US" sz="900" baseline="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下水道事業会計</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赤字補てんに加え、公債費に対する使用料不足分について、一般会計からの補助を経常的に支出しているため、実質的な財政状況は悪いと言える。</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介護保険事業</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基準外繰出金（赤字補てん）や基金繰入による財源調整が発生していないため、介護給付準備整備基金残高は</a:t>
          </a:r>
          <a:r>
            <a:rPr kumimoji="1" lang="en-US" altLang="ja-JP" sz="900">
              <a:solidFill>
                <a:sysClr val="windowText" lastClr="000000"/>
              </a:solidFill>
              <a:effectLst/>
              <a:latin typeface="+mn-lt"/>
              <a:ea typeface="+mn-ea"/>
              <a:cs typeface="+mn-cs"/>
            </a:rPr>
            <a:t>478</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120</a:t>
          </a:r>
          <a:r>
            <a:rPr kumimoji="1" lang="ja-JP" altLang="ja-JP" sz="900">
              <a:solidFill>
                <a:sysClr val="windowText" lastClr="000000"/>
              </a:solidFill>
              <a:effectLst/>
              <a:latin typeface="+mn-lt"/>
              <a:ea typeface="+mn-ea"/>
              <a:cs typeface="+mn-cs"/>
            </a:rPr>
            <a:t>百万円）となった。</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国民健康保険特別会計</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基準外繰出金（赤字補てん）や基金繰入による財源調整が発生していないため、財政調整基金残高は</a:t>
          </a:r>
          <a:r>
            <a:rPr kumimoji="1" lang="en-US" altLang="ja-JP" sz="900">
              <a:solidFill>
                <a:sysClr val="windowText" lastClr="000000"/>
              </a:solidFill>
              <a:effectLst/>
              <a:latin typeface="+mn-lt"/>
              <a:ea typeface="+mn-ea"/>
              <a:cs typeface="+mn-cs"/>
            </a:rPr>
            <a:t>438</a:t>
          </a:r>
          <a:r>
            <a:rPr kumimoji="1" lang="ja-JP" altLang="ja-JP" sz="900">
              <a:solidFill>
                <a:sysClr val="windowText" lastClr="000000"/>
              </a:solidFill>
              <a:effectLst/>
              <a:latin typeface="+mn-lt"/>
              <a:ea typeface="+mn-ea"/>
              <a:cs typeface="+mn-cs"/>
            </a:rPr>
            <a:t>百万円（前年度比</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300</a:t>
          </a:r>
          <a:r>
            <a:rPr kumimoji="1" lang="ja-JP" altLang="en-US" sz="900">
              <a:solidFill>
                <a:sysClr val="windowText" lastClr="000000"/>
              </a:solidFill>
              <a:effectLst/>
              <a:latin typeface="+mn-lt"/>
              <a:ea typeface="+mn-ea"/>
              <a:cs typeface="+mn-cs"/>
            </a:rPr>
            <a:t>百万円</a:t>
          </a:r>
          <a:r>
            <a:rPr kumimoji="1" lang="ja-JP" altLang="ja-JP" sz="900">
              <a:solidFill>
                <a:sysClr val="windowText" lastClr="000000"/>
              </a:solidFill>
              <a:effectLst/>
              <a:latin typeface="+mn-lt"/>
              <a:ea typeface="+mn-ea"/>
              <a:cs typeface="+mn-cs"/>
            </a:rPr>
            <a:t>）となった。</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水道事業・簡易水道事業</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両会計ともに赤字補てんとしての基準外繰出金が経常的に発生しており、実質的な財政状況は悪いと言える。</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奨学金特別会計</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奨学金の貸付と償還状況の適正管理に努めた結果、財政運営の安定が図られ、奨学基金残高は</a:t>
          </a:r>
          <a:r>
            <a:rPr kumimoji="1" lang="en-US" altLang="ja-JP" sz="900">
              <a:solidFill>
                <a:sysClr val="windowText" lastClr="000000"/>
              </a:solidFill>
              <a:effectLst/>
              <a:latin typeface="+mn-lt"/>
              <a:ea typeface="+mn-ea"/>
              <a:cs typeface="+mn-cs"/>
            </a:rPr>
            <a:t>65</a:t>
          </a:r>
          <a:r>
            <a:rPr kumimoji="1" lang="ja-JP" altLang="ja-JP" sz="900">
              <a:solidFill>
                <a:sysClr val="windowText" lastClr="000000"/>
              </a:solidFill>
              <a:effectLst/>
              <a:latin typeface="+mn-lt"/>
              <a:ea typeface="+mn-ea"/>
              <a:cs typeface="+mn-cs"/>
            </a:rPr>
            <a:t>百万円（前年度比＋</a:t>
          </a:r>
          <a:r>
            <a:rPr kumimoji="1" lang="en-US" altLang="ja-JP" sz="900">
              <a:solidFill>
                <a:sysClr val="windowText" lastClr="000000"/>
              </a:solidFill>
              <a:effectLst/>
              <a:latin typeface="+mn-lt"/>
              <a:ea typeface="+mn-ea"/>
              <a:cs typeface="+mn-cs"/>
            </a:rPr>
            <a:t>32</a:t>
          </a:r>
          <a:r>
            <a:rPr kumimoji="1" lang="ja-JP" altLang="ja-JP" sz="900">
              <a:solidFill>
                <a:sysClr val="windowText" lastClr="000000"/>
              </a:solidFill>
              <a:effectLst/>
              <a:latin typeface="+mn-lt"/>
              <a:ea typeface="+mn-ea"/>
              <a:cs typeface="+mn-cs"/>
            </a:rPr>
            <a:t>百万円）となった。</a:t>
          </a:r>
          <a:endParaRPr lang="ja-JP" altLang="ja-JP" sz="9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130_&#23431;&#2247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41.3</v>
          </cell>
          <cell r="CF51">
            <v>40.700000000000003</v>
          </cell>
          <cell r="CN51">
            <v>26.1</v>
          </cell>
          <cell r="CV51">
            <v>5.4</v>
          </cell>
        </row>
        <row r="53">
          <cell r="BX53">
            <v>53.3</v>
          </cell>
          <cell r="CF53">
            <v>54.9</v>
          </cell>
          <cell r="CN53">
            <v>56.5</v>
          </cell>
          <cell r="CV53">
            <v>57.2</v>
          </cell>
        </row>
        <row r="55">
          <cell r="AN55" t="str">
            <v>類似団体内平均値</v>
          </cell>
          <cell r="BX55">
            <v>39</v>
          </cell>
          <cell r="CF55">
            <v>32.5</v>
          </cell>
          <cell r="CN55">
            <v>30.2</v>
          </cell>
          <cell r="CV55">
            <v>25.4</v>
          </cell>
        </row>
        <row r="57">
          <cell r="BX57">
            <v>55.4</v>
          </cell>
          <cell r="CF57">
            <v>57</v>
          </cell>
          <cell r="CN57">
            <v>58.9</v>
          </cell>
          <cell r="CV57">
            <v>60.2</v>
          </cell>
        </row>
        <row r="72">
          <cell r="BP72" t="str">
            <v>H26</v>
          </cell>
          <cell r="BX72" t="str">
            <v>H27</v>
          </cell>
          <cell r="CF72" t="str">
            <v>H28</v>
          </cell>
          <cell r="CN72" t="str">
            <v>H29</v>
          </cell>
          <cell r="CV72" t="str">
            <v>H30</v>
          </cell>
        </row>
        <row r="73">
          <cell r="AN73" t="str">
            <v>当該団体値</v>
          </cell>
          <cell r="BP73">
            <v>58.6</v>
          </cell>
          <cell r="BX73">
            <v>41.3</v>
          </cell>
          <cell r="CF73">
            <v>40.700000000000003</v>
          </cell>
          <cell r="CN73">
            <v>26.1</v>
          </cell>
          <cell r="CV73">
            <v>5.4</v>
          </cell>
        </row>
        <row r="75">
          <cell r="BP75">
            <v>12.2</v>
          </cell>
          <cell r="BX75">
            <v>11.9</v>
          </cell>
          <cell r="CF75">
            <v>11.7</v>
          </cell>
          <cell r="CN75">
            <v>11.1</v>
          </cell>
          <cell r="CV75">
            <v>10.199999999999999</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G2" sqref="AG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36048921</v>
      </c>
      <c r="BO4" s="392"/>
      <c r="BP4" s="392"/>
      <c r="BQ4" s="392"/>
      <c r="BR4" s="392"/>
      <c r="BS4" s="392"/>
      <c r="BT4" s="392"/>
      <c r="BU4" s="393"/>
      <c r="BV4" s="391">
        <v>39945729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8.8000000000000007</v>
      </c>
      <c r="CU4" s="398"/>
      <c r="CV4" s="398"/>
      <c r="CW4" s="398"/>
      <c r="CX4" s="398"/>
      <c r="CY4" s="398"/>
      <c r="CZ4" s="398"/>
      <c r="DA4" s="399"/>
      <c r="DB4" s="397">
        <v>9.9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34296542</v>
      </c>
      <c r="BO5" s="429"/>
      <c r="BP5" s="429"/>
      <c r="BQ5" s="429"/>
      <c r="BR5" s="429"/>
      <c r="BS5" s="429"/>
      <c r="BT5" s="429"/>
      <c r="BU5" s="430"/>
      <c r="BV5" s="428">
        <v>37631294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95.1</v>
      </c>
      <c r="CU5" s="426"/>
      <c r="CV5" s="426"/>
      <c r="CW5" s="426"/>
      <c r="CX5" s="426"/>
      <c r="CY5" s="426"/>
      <c r="CZ5" s="426"/>
      <c r="DA5" s="427"/>
      <c r="DB5" s="425">
        <v>94.7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1752379</v>
      </c>
      <c r="BO6" s="429"/>
      <c r="BP6" s="429"/>
      <c r="BQ6" s="429"/>
      <c r="BR6" s="429"/>
      <c r="BS6" s="429"/>
      <c r="BT6" s="429"/>
      <c r="BU6" s="430"/>
      <c r="BV6" s="428">
        <v>2314435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99.6</v>
      </c>
      <c r="CU6" s="466"/>
      <c r="CV6" s="466"/>
      <c r="CW6" s="466"/>
      <c r="CX6" s="466"/>
      <c r="CY6" s="466"/>
      <c r="CZ6" s="466"/>
      <c r="DA6" s="467"/>
      <c r="DB6" s="465">
        <v>99.3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236202</v>
      </c>
      <c r="BO7" s="429"/>
      <c r="BP7" s="429"/>
      <c r="BQ7" s="429"/>
      <c r="BR7" s="429"/>
      <c r="BS7" s="429"/>
      <c r="BT7" s="429"/>
      <c r="BU7" s="430"/>
      <c r="BV7" s="428">
        <v>588133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17154569</v>
      </c>
      <c r="CU7" s="429"/>
      <c r="CV7" s="429"/>
      <c r="CW7" s="429"/>
      <c r="CX7" s="429"/>
      <c r="CY7" s="429"/>
      <c r="CZ7" s="429"/>
      <c r="DA7" s="430"/>
      <c r="DB7" s="428">
        <v>17522143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1516177</v>
      </c>
      <c r="BO8" s="429"/>
      <c r="BP8" s="429"/>
      <c r="BQ8" s="429"/>
      <c r="BR8" s="429"/>
      <c r="BS8" s="429"/>
      <c r="BT8" s="429"/>
      <c r="BU8" s="430"/>
      <c r="BV8" s="428">
        <v>1726302</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v>
      </c>
      <c r="CU8" s="469"/>
      <c r="CV8" s="469"/>
      <c r="CW8" s="469"/>
      <c r="CX8" s="469"/>
      <c r="CY8" s="469"/>
      <c r="CZ8" s="469"/>
      <c r="DA8" s="470"/>
      <c r="DB8" s="468">
        <v>0.39</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59756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-210125</v>
      </c>
      <c r="BO9" s="429"/>
      <c r="BP9" s="429"/>
      <c r="BQ9" s="429"/>
      <c r="BR9" s="429"/>
      <c r="BS9" s="429"/>
      <c r="BT9" s="429"/>
      <c r="BU9" s="430"/>
      <c r="BV9" s="428">
        <v>507046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19.5</v>
      </c>
      <c r="CU9" s="426"/>
      <c r="CV9" s="426"/>
      <c r="CW9" s="426"/>
      <c r="CX9" s="426"/>
      <c r="CY9" s="426"/>
      <c r="CZ9" s="426"/>
      <c r="DA9" s="427"/>
      <c r="DB9" s="425">
        <v>19.5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61878</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119016</v>
      </c>
      <c r="BO10" s="429"/>
      <c r="BP10" s="429"/>
      <c r="BQ10" s="429"/>
      <c r="BR10" s="429"/>
      <c r="BS10" s="429"/>
      <c r="BT10" s="429"/>
      <c r="BU10" s="430"/>
      <c r="BV10" s="428">
        <v>17604</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59478</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116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141</v>
      </c>
      <c r="N13" s="517"/>
      <c r="O13" s="517"/>
      <c r="P13" s="517"/>
      <c r="Q13" s="518"/>
      <c r="R13" s="509">
        <v>58954</v>
      </c>
      <c r="S13" s="510"/>
      <c r="T13" s="510"/>
      <c r="U13" s="510"/>
      <c r="V13" s="511"/>
      <c r="W13" s="444" t="s">
        <v>142</v>
      </c>
      <c r="X13" s="445"/>
      <c r="Y13" s="445"/>
      <c r="Z13" s="445"/>
      <c r="AA13" s="445"/>
      <c r="AB13" s="435"/>
      <c r="AC13" s="479">
        <v>4643</v>
      </c>
      <c r="AD13" s="480"/>
      <c r="AE13" s="480"/>
      <c r="AF13" s="480"/>
      <c r="AG13" s="519"/>
      <c r="AH13" s="479">
        <v>4860</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-91109</v>
      </c>
      <c r="BO13" s="429"/>
      <c r="BP13" s="429"/>
      <c r="BQ13" s="429"/>
      <c r="BR13" s="429"/>
      <c r="BS13" s="429"/>
      <c r="BT13" s="429"/>
      <c r="BU13" s="430"/>
      <c r="BV13" s="428">
        <v>524650</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10.199999999999999</v>
      </c>
      <c r="CU13" s="426"/>
      <c r="CV13" s="426"/>
      <c r="CW13" s="426"/>
      <c r="CX13" s="426"/>
      <c r="CY13" s="426"/>
      <c r="CZ13" s="426"/>
      <c r="DA13" s="427"/>
      <c r="DB13" s="425">
        <v>11.1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147</v>
      </c>
      <c r="M14" s="507"/>
      <c r="N14" s="507"/>
      <c r="O14" s="507"/>
      <c r="P14" s="507"/>
      <c r="Q14" s="508"/>
      <c r="R14" s="509">
        <v>59729</v>
      </c>
      <c r="S14" s="510"/>
      <c r="T14" s="510"/>
      <c r="U14" s="510"/>
      <c r="V14" s="511"/>
      <c r="W14" s="418"/>
      <c r="X14" s="419"/>
      <c r="Y14" s="419"/>
      <c r="Z14" s="419"/>
      <c r="AA14" s="419"/>
      <c r="AB14" s="408"/>
      <c r="AC14" s="512">
        <v>16.2</v>
      </c>
      <c r="AD14" s="513"/>
      <c r="AE14" s="513"/>
      <c r="AF14" s="513"/>
      <c r="AG14" s="514"/>
      <c r="AH14" s="512">
        <v>17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v>5.4</v>
      </c>
      <c r="CU14" s="524"/>
      <c r="CV14" s="524"/>
      <c r="CW14" s="524"/>
      <c r="CX14" s="524"/>
      <c r="CY14" s="524"/>
      <c r="CZ14" s="524"/>
      <c r="DA14" s="525"/>
      <c r="DB14" s="523">
        <v>26.1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149</v>
      </c>
      <c r="N15" s="517"/>
      <c r="O15" s="517"/>
      <c r="P15" s="517"/>
      <c r="Q15" s="518"/>
      <c r="R15" s="509">
        <v>59288</v>
      </c>
      <c r="S15" s="510"/>
      <c r="T15" s="510"/>
      <c r="U15" s="510"/>
      <c r="V15" s="511"/>
      <c r="W15" s="444" t="s">
        <v>150</v>
      </c>
      <c r="X15" s="445"/>
      <c r="Y15" s="445"/>
      <c r="Z15" s="445"/>
      <c r="AA15" s="445"/>
      <c r="AB15" s="435"/>
      <c r="AC15" s="479">
        <v>6315</v>
      </c>
      <c r="AD15" s="480"/>
      <c r="AE15" s="480"/>
      <c r="AF15" s="480"/>
      <c r="AG15" s="519"/>
      <c r="AH15" s="479">
        <v>6266</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5829215</v>
      </c>
      <c r="BO15" s="392"/>
      <c r="BP15" s="392"/>
      <c r="BQ15" s="392"/>
      <c r="BR15" s="392"/>
      <c r="BS15" s="392"/>
      <c r="BT15" s="392"/>
      <c r="BU15" s="393"/>
      <c r="BV15" s="391">
        <v>5800652</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22</v>
      </c>
      <c r="AD16" s="513"/>
      <c r="AE16" s="513"/>
      <c r="AF16" s="513"/>
      <c r="AG16" s="514"/>
      <c r="AH16" s="512">
        <v>21.9</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14539200</v>
      </c>
      <c r="BO16" s="429"/>
      <c r="BP16" s="429"/>
      <c r="BQ16" s="429"/>
      <c r="BR16" s="429"/>
      <c r="BS16" s="429"/>
      <c r="BT16" s="429"/>
      <c r="BU16" s="430"/>
      <c r="BV16" s="428">
        <v>14571137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17682</v>
      </c>
      <c r="AD17" s="480"/>
      <c r="AE17" s="480"/>
      <c r="AF17" s="480"/>
      <c r="AG17" s="519"/>
      <c r="AH17" s="479">
        <v>17534</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7347782</v>
      </c>
      <c r="BO17" s="429"/>
      <c r="BP17" s="429"/>
      <c r="BQ17" s="429"/>
      <c r="BR17" s="429"/>
      <c r="BS17" s="429"/>
      <c r="BT17" s="429"/>
      <c r="BU17" s="430"/>
      <c r="BV17" s="428">
        <v>7315201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188.61</v>
      </c>
      <c r="M18" s="541"/>
      <c r="N18" s="541"/>
      <c r="O18" s="541"/>
      <c r="P18" s="541"/>
      <c r="Q18" s="541"/>
      <c r="R18" s="542"/>
      <c r="S18" s="542"/>
      <c r="T18" s="542"/>
      <c r="U18" s="542"/>
      <c r="V18" s="543"/>
      <c r="W18" s="446"/>
      <c r="X18" s="447"/>
      <c r="Y18" s="447"/>
      <c r="Z18" s="447"/>
      <c r="AA18" s="447"/>
      <c r="AB18" s="438"/>
      <c r="AC18" s="544">
        <v>61.7</v>
      </c>
      <c r="AD18" s="545"/>
      <c r="AE18" s="545"/>
      <c r="AF18" s="545"/>
      <c r="AG18" s="546"/>
      <c r="AH18" s="544">
        <v>61.2</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16564397</v>
      </c>
      <c r="BO18" s="429"/>
      <c r="BP18" s="429"/>
      <c r="BQ18" s="429"/>
      <c r="BR18" s="429"/>
      <c r="BS18" s="429"/>
      <c r="BT18" s="429"/>
      <c r="BU18" s="430"/>
      <c r="BV18" s="428">
        <v>16685435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317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19994969</v>
      </c>
      <c r="BO19" s="429"/>
      <c r="BP19" s="429"/>
      <c r="BQ19" s="429"/>
      <c r="BR19" s="429"/>
      <c r="BS19" s="429"/>
      <c r="BT19" s="429"/>
      <c r="BU19" s="430"/>
      <c r="BV19" s="428">
        <v>20779013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21432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35487921</v>
      </c>
      <c r="BO23" s="429"/>
      <c r="BP23" s="429"/>
      <c r="BQ23" s="429"/>
      <c r="BR23" s="429"/>
      <c r="BS23" s="429"/>
      <c r="BT23" s="429"/>
      <c r="BU23" s="430"/>
      <c r="BV23" s="428">
        <v>33895411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8310</v>
      </c>
      <c r="R24" s="480"/>
      <c r="S24" s="480"/>
      <c r="T24" s="480"/>
      <c r="U24" s="480"/>
      <c r="V24" s="519"/>
      <c r="W24" s="578"/>
      <c r="X24" s="566"/>
      <c r="Y24" s="567"/>
      <c r="Z24" s="478" t="s">
        <v>174</v>
      </c>
      <c r="AA24" s="458"/>
      <c r="AB24" s="458"/>
      <c r="AC24" s="458"/>
      <c r="AD24" s="458"/>
      <c r="AE24" s="458"/>
      <c r="AF24" s="458"/>
      <c r="AG24" s="459"/>
      <c r="AH24" s="479">
        <v>425</v>
      </c>
      <c r="AI24" s="480"/>
      <c r="AJ24" s="480"/>
      <c r="AK24" s="480"/>
      <c r="AL24" s="519"/>
      <c r="AM24" s="479">
        <v>1348950</v>
      </c>
      <c r="AN24" s="480"/>
      <c r="AO24" s="480"/>
      <c r="AP24" s="480"/>
      <c r="AQ24" s="480"/>
      <c r="AR24" s="519"/>
      <c r="AS24" s="479">
        <v>3174</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31010683</v>
      </c>
      <c r="BO24" s="429"/>
      <c r="BP24" s="429"/>
      <c r="BQ24" s="429"/>
      <c r="BR24" s="429"/>
      <c r="BS24" s="429"/>
      <c r="BT24" s="429"/>
      <c r="BU24" s="430"/>
      <c r="BV24" s="428">
        <v>30222493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v>2</v>
      </c>
      <c r="M25" s="480"/>
      <c r="N25" s="480"/>
      <c r="O25" s="480"/>
      <c r="P25" s="519"/>
      <c r="Q25" s="479">
        <v>6230</v>
      </c>
      <c r="R25" s="480"/>
      <c r="S25" s="480"/>
      <c r="T25" s="480"/>
      <c r="U25" s="480"/>
      <c r="V25" s="519"/>
      <c r="W25" s="578"/>
      <c r="X25" s="566"/>
      <c r="Y25" s="567"/>
      <c r="Z25" s="478" t="s">
        <v>177</v>
      </c>
      <c r="AA25" s="458"/>
      <c r="AB25" s="458"/>
      <c r="AC25" s="458"/>
      <c r="AD25" s="458"/>
      <c r="AE25" s="458"/>
      <c r="AF25" s="458"/>
      <c r="AG25" s="459"/>
      <c r="AH25" s="479" t="s">
        <v>178</v>
      </c>
      <c r="AI25" s="480"/>
      <c r="AJ25" s="480"/>
      <c r="AK25" s="480"/>
      <c r="AL25" s="519"/>
      <c r="AM25" s="479" t="s">
        <v>139</v>
      </c>
      <c r="AN25" s="480"/>
      <c r="AO25" s="480"/>
      <c r="AP25" s="480"/>
      <c r="AQ25" s="480"/>
      <c r="AR25" s="519"/>
      <c r="AS25" s="479" t="s">
        <v>178</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6247726</v>
      </c>
      <c r="BO25" s="392"/>
      <c r="BP25" s="392"/>
      <c r="BQ25" s="392"/>
      <c r="BR25" s="392"/>
      <c r="BS25" s="392"/>
      <c r="BT25" s="392"/>
      <c r="BU25" s="393"/>
      <c r="BV25" s="391">
        <v>8684485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180</v>
      </c>
      <c r="F26" s="458"/>
      <c r="G26" s="458"/>
      <c r="H26" s="458"/>
      <c r="I26" s="458"/>
      <c r="J26" s="458"/>
      <c r="K26" s="459"/>
      <c r="L26" s="479">
        <v>1</v>
      </c>
      <c r="M26" s="480"/>
      <c r="N26" s="480"/>
      <c r="O26" s="480"/>
      <c r="P26" s="519"/>
      <c r="Q26" s="479">
        <v>5730</v>
      </c>
      <c r="R26" s="480"/>
      <c r="S26" s="480"/>
      <c r="T26" s="480"/>
      <c r="U26" s="480"/>
      <c r="V26" s="519"/>
      <c r="W26" s="578"/>
      <c r="X26" s="566"/>
      <c r="Y26" s="567"/>
      <c r="Z26" s="478" t="s">
        <v>181</v>
      </c>
      <c r="AA26" s="588"/>
      <c r="AB26" s="588"/>
      <c r="AC26" s="588"/>
      <c r="AD26" s="588"/>
      <c r="AE26" s="588"/>
      <c r="AF26" s="588"/>
      <c r="AG26" s="589"/>
      <c r="AH26" s="479">
        <v>18</v>
      </c>
      <c r="AI26" s="480"/>
      <c r="AJ26" s="480"/>
      <c r="AK26" s="480"/>
      <c r="AL26" s="519"/>
      <c r="AM26" s="479">
        <v>55602</v>
      </c>
      <c r="AN26" s="480"/>
      <c r="AO26" s="480"/>
      <c r="AP26" s="480"/>
      <c r="AQ26" s="480"/>
      <c r="AR26" s="519"/>
      <c r="AS26" s="479">
        <v>3089</v>
      </c>
      <c r="AT26" s="480"/>
      <c r="AU26" s="480"/>
      <c r="AV26" s="480"/>
      <c r="AW26" s="480"/>
      <c r="AX26" s="481"/>
      <c r="AY26" s="431" t="s">
        <v>182</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178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4030</v>
      </c>
      <c r="R27" s="480"/>
      <c r="S27" s="480"/>
      <c r="T27" s="480"/>
      <c r="U27" s="480"/>
      <c r="V27" s="519"/>
      <c r="W27" s="578"/>
      <c r="X27" s="566"/>
      <c r="Y27" s="567"/>
      <c r="Z27" s="478" t="s">
        <v>184</v>
      </c>
      <c r="AA27" s="458"/>
      <c r="AB27" s="458"/>
      <c r="AC27" s="458"/>
      <c r="AD27" s="458"/>
      <c r="AE27" s="458"/>
      <c r="AF27" s="458"/>
      <c r="AG27" s="459"/>
      <c r="AH27" s="479">
        <v>2</v>
      </c>
      <c r="AI27" s="480"/>
      <c r="AJ27" s="480"/>
      <c r="AK27" s="480"/>
      <c r="AL27" s="519"/>
      <c r="AM27" s="479" t="s">
        <v>185</v>
      </c>
      <c r="AN27" s="480"/>
      <c r="AO27" s="480"/>
      <c r="AP27" s="480"/>
      <c r="AQ27" s="480"/>
      <c r="AR27" s="519"/>
      <c r="AS27" s="479" t="s">
        <v>185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t="s">
        <v>178</v>
      </c>
      <c r="BO27" s="602"/>
      <c r="BP27" s="602"/>
      <c r="BQ27" s="602"/>
      <c r="BR27" s="602"/>
      <c r="BS27" s="602"/>
      <c r="BT27" s="602"/>
      <c r="BU27" s="603"/>
      <c r="BV27" s="601" t="s">
        <v>187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188</v>
      </c>
      <c r="F28" s="458"/>
      <c r="G28" s="458"/>
      <c r="H28" s="458"/>
      <c r="I28" s="458"/>
      <c r="J28" s="458"/>
      <c r="K28" s="459"/>
      <c r="L28" s="479">
        <v>1</v>
      </c>
      <c r="M28" s="480"/>
      <c r="N28" s="480"/>
      <c r="O28" s="480"/>
      <c r="P28" s="519"/>
      <c r="Q28" s="479">
        <v>3690</v>
      </c>
      <c r="R28" s="480"/>
      <c r="S28" s="480"/>
      <c r="T28" s="480"/>
      <c r="U28" s="480"/>
      <c r="V28" s="519"/>
      <c r="W28" s="578"/>
      <c r="X28" s="566"/>
      <c r="Y28" s="567"/>
      <c r="Z28" s="478" t="s">
        <v>189</v>
      </c>
      <c r="AA28" s="458"/>
      <c r="AB28" s="458"/>
      <c r="AC28" s="458"/>
      <c r="AD28" s="458"/>
      <c r="AE28" s="458"/>
      <c r="AF28" s="458"/>
      <c r="AG28" s="459"/>
      <c r="AH28" s="479" t="s">
        <v>139</v>
      </c>
      <c r="AI28" s="480"/>
      <c r="AJ28" s="480"/>
      <c r="AK28" s="480"/>
      <c r="AL28" s="519"/>
      <c r="AM28" s="479" t="s">
        <v>178</v>
      </c>
      <c r="AN28" s="480"/>
      <c r="AO28" s="480"/>
      <c r="AP28" s="480"/>
      <c r="AQ28" s="480"/>
      <c r="AR28" s="519"/>
      <c r="AS28" s="479" t="s">
        <v>178</v>
      </c>
      <c r="AT28" s="480"/>
      <c r="AU28" s="480"/>
      <c r="AV28" s="480"/>
      <c r="AW28" s="480"/>
      <c r="AX28" s="481"/>
      <c r="AY28" s="604" t="s">
        <v>190</v>
      </c>
      <c r="AZ28" s="605"/>
      <c r="BA28" s="605"/>
      <c r="BB28" s="606"/>
      <c r="BC28" s="388" t="s">
        <v>48</v>
      </c>
      <c r="BD28" s="389"/>
      <c r="BE28" s="389"/>
      <c r="BF28" s="389"/>
      <c r="BG28" s="389"/>
      <c r="BH28" s="389"/>
      <c r="BI28" s="389"/>
      <c r="BJ28" s="389"/>
      <c r="BK28" s="389"/>
      <c r="BL28" s="389"/>
      <c r="BM28" s="390"/>
      <c r="BN28" s="391">
        <v>8634322</v>
      </c>
      <c r="BO28" s="392"/>
      <c r="BP28" s="392"/>
      <c r="BQ28" s="392"/>
      <c r="BR28" s="392"/>
      <c r="BS28" s="392"/>
      <c r="BT28" s="392"/>
      <c r="BU28" s="393"/>
      <c r="BV28" s="391">
        <v>7657306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191</v>
      </c>
      <c r="F29" s="458"/>
      <c r="G29" s="458"/>
      <c r="H29" s="458"/>
      <c r="I29" s="458"/>
      <c r="J29" s="458"/>
      <c r="K29" s="459"/>
      <c r="L29" s="479">
        <v>20</v>
      </c>
      <c r="M29" s="480"/>
      <c r="N29" s="480"/>
      <c r="O29" s="480"/>
      <c r="P29" s="519"/>
      <c r="Q29" s="479">
        <v>3480</v>
      </c>
      <c r="R29" s="480"/>
      <c r="S29" s="480"/>
      <c r="T29" s="480"/>
      <c r="U29" s="480"/>
      <c r="V29" s="519"/>
      <c r="W29" s="579"/>
      <c r="X29" s="580"/>
      <c r="Y29" s="581"/>
      <c r="Z29" s="478" t="s">
        <v>192</v>
      </c>
      <c r="AA29" s="458"/>
      <c r="AB29" s="458"/>
      <c r="AC29" s="458"/>
      <c r="AD29" s="458"/>
      <c r="AE29" s="458"/>
      <c r="AF29" s="458"/>
      <c r="AG29" s="459"/>
      <c r="AH29" s="479">
        <v>427</v>
      </c>
      <c r="AI29" s="480"/>
      <c r="AJ29" s="480"/>
      <c r="AK29" s="480"/>
      <c r="AL29" s="519"/>
      <c r="AM29" s="479">
        <v>1357154</v>
      </c>
      <c r="AN29" s="480"/>
      <c r="AO29" s="480"/>
      <c r="AP29" s="480"/>
      <c r="AQ29" s="480"/>
      <c r="AR29" s="519"/>
      <c r="AS29" s="479">
        <v>3178</v>
      </c>
      <c r="AT29" s="480"/>
      <c r="AU29" s="480"/>
      <c r="AV29" s="480"/>
      <c r="AW29" s="480"/>
      <c r="AX29" s="481"/>
      <c r="AY29" s="607"/>
      <c r="AZ29" s="608"/>
      <c r="BA29" s="608"/>
      <c r="BB29" s="609"/>
      <c r="BC29" s="462" t="s">
        <v>193</v>
      </c>
      <c r="BD29" s="463"/>
      <c r="BE29" s="463"/>
      <c r="BF29" s="463"/>
      <c r="BG29" s="463"/>
      <c r="BH29" s="463"/>
      <c r="BI29" s="463"/>
      <c r="BJ29" s="463"/>
      <c r="BK29" s="463"/>
      <c r="BL29" s="463"/>
      <c r="BM29" s="464"/>
      <c r="BN29" s="428">
        <v>831562</v>
      </c>
      <c r="BO29" s="429"/>
      <c r="BP29" s="429"/>
      <c r="BQ29" s="429"/>
      <c r="BR29" s="429"/>
      <c r="BS29" s="429"/>
      <c r="BT29" s="429"/>
      <c r="BU29" s="430"/>
      <c r="BV29" s="428">
        <v>890727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194</v>
      </c>
      <c r="X30" s="586"/>
      <c r="Y30" s="586"/>
      <c r="Z30" s="586"/>
      <c r="AA30" s="586"/>
      <c r="AB30" s="586"/>
      <c r="AC30" s="586"/>
      <c r="AD30" s="586"/>
      <c r="AE30" s="586"/>
      <c r="AF30" s="586"/>
      <c r="AG30" s="587"/>
      <c r="AH30" s="544">
        <v>98.6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4823697</v>
      </c>
      <c r="BO30" s="602"/>
      <c r="BP30" s="602"/>
      <c r="BQ30" s="602"/>
      <c r="BR30" s="602"/>
      <c r="BS30" s="602"/>
      <c r="BT30" s="602"/>
      <c r="BU30" s="603"/>
      <c r="BV30" s="601">
        <v>4718478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201</v>
      </c>
      <c r="D33" s="452"/>
      <c r="E33" s="417" t="s">
        <v>202</v>
      </c>
      <c r="F33" s="417"/>
      <c r="G33" s="417"/>
      <c r="H33" s="417"/>
      <c r="I33" s="417"/>
      <c r="J33" s="417"/>
      <c r="K33" s="417"/>
      <c r="L33" s="417"/>
      <c r="M33" s="417"/>
      <c r="N33" s="417"/>
      <c r="O33" s="417"/>
      <c r="P33" s="417"/>
      <c r="Q33" s="417"/>
      <c r="R33" s="417"/>
      <c r="S33" s="417"/>
      <c r="T33" s="215"/>
      <c r="U33" s="452" t="s">
        <v>201</v>
      </c>
      <c r="V33" s="452"/>
      <c r="W33" s="417" t="s">
        <v>202</v>
      </c>
      <c r="X33" s="417"/>
      <c r="Y33" s="417"/>
      <c r="Z33" s="417"/>
      <c r="AA33" s="417"/>
      <c r="AB33" s="417"/>
      <c r="AC33" s="417"/>
      <c r="AD33" s="417"/>
      <c r="AE33" s="417"/>
      <c r="AF33" s="417"/>
      <c r="AG33" s="417"/>
      <c r="AH33" s="417"/>
      <c r="AI33" s="417"/>
      <c r="AJ33" s="417"/>
      <c r="AK33" s="417"/>
      <c r="AL33" s="215"/>
      <c r="AM33" s="452" t="s">
        <v>201</v>
      </c>
      <c r="AN33" s="452"/>
      <c r="AO33" s="417" t="s">
        <v>202</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206</v>
      </c>
      <c r="CP33" s="452"/>
      <c r="CQ33" s="417" t="s">
        <v>207</v>
      </c>
      <c r="CR33" s="417"/>
      <c r="CS33" s="417"/>
      <c r="CT33" s="417"/>
      <c r="CU33" s="417"/>
      <c r="CV33" s="417"/>
      <c r="CW33" s="417"/>
      <c r="CX33" s="417"/>
      <c r="CY33" s="417"/>
      <c r="CZ33" s="417"/>
      <c r="DA33" s="417"/>
      <c r="DB33" s="417"/>
      <c r="DC33" s="417"/>
      <c r="DD33" s="417"/>
      <c r="DE33" s="417"/>
      <c r="DF33" s="215"/>
      <c r="DG33" s="613" t="s">
        <v>208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IF('各会計、関係団体の財政状況及び健全化判断比率'!B34="","",'各会計、関係団体の財政状況及び健全化判断比率'!B34)</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熊本県市町村総合事務組合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三角町振興株式会社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奨学金特別会計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宇城市民病院事業会計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上天草・宇城水道企業団</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不知火温泉有限会社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8</v>
      </c>
      <c r="AN36" s="614"/>
      <c r="AO36" s="615" t="str">
        <f>IF('各会計、関係団体の財政状況及び健全化判断比率'!B33="","",'各会計、関係団体の財政状況及び健全化判断比率'!B33)</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宇城広域連合（一般会計）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有限会社アグリパーク豊野</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宇城広域連合（ふるさと市町村圏基金特別会計）</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宇城市土地開発公社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熊本県後期高齢者医療広域連合（一般会計）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熊本県後期高齢者医療広域連合（後期高齢者医療特別会計）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StzPVyI+Y3n/cK9KsJnc3WObtb2VBPxCsbywio0nikBdgTDmYyu0/q6tcZ5fe5O0q/V3m0j4yS8UsWRsDn/Nw==" saltValue="CYsTfwnOZIBBvgwZRycc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06" t="s">
        <v>573</v>
      </c>
      <c r="D34" s="1206"/>
      <c r="E34" s="1207"/>
      <c r="F34" s="32">
        <v>7.53</v>
      </c>
      <c r="G34" s="33">
        <v>7.95</v>
      </c>
      <c r="H34" s="33">
        <v>6.81</v>
      </c>
      <c r="I34" s="33">
        <v>9.7799999999999994</v>
      </c>
      <c r="J34" s="34">
        <v>8.81</v>
      </c>
      <c r="K34" s="22"/>
      <c r="L34" s="22"/>
      <c r="M34" s="22"/>
      <c r="N34" s="22"/>
      <c r="O34" s="22"/>
      <c r="P34" s="22"/>
    </row>
    <row r="35" spans="1:16" ht="39" customHeight="1" x14ac:dyDescent="0.15">
      <c r="A35" s="22"/>
      <c r="B35" s="35"/>
      <c r="C35" s="1200" t="s">
        <v>574</v>
      </c>
      <c r="D35" s="1201"/>
      <c r="E35" s="1202"/>
      <c r="F35" s="36">
        <v>2.36</v>
      </c>
      <c r="G35" s="37">
        <v>2.77</v>
      </c>
      <c r="H35" s="37">
        <v>3.17</v>
      </c>
      <c r="I35" s="37">
        <v>3.3</v>
      </c>
      <c r="J35" s="38">
        <v>3.33</v>
      </c>
      <c r="K35" s="22"/>
      <c r="L35" s="22"/>
      <c r="M35" s="22"/>
      <c r="N35" s="22"/>
      <c r="O35" s="22"/>
      <c r="P35" s="22"/>
    </row>
    <row r="36" spans="1:16" ht="39" customHeight="1" x14ac:dyDescent="0.15">
      <c r="A36" s="22"/>
      <c r="B36" s="35"/>
      <c r="C36" s="1200" t="s">
        <v>575</v>
      </c>
      <c r="D36" s="1201"/>
      <c r="E36" s="1202"/>
      <c r="F36" s="36">
        <v>1.1599999999999999</v>
      </c>
      <c r="G36" s="37">
        <v>1.62</v>
      </c>
      <c r="H36" s="37">
        <v>2.2999999999999998</v>
      </c>
      <c r="I36" s="37">
        <v>1.56</v>
      </c>
      <c r="J36" s="38">
        <v>1.82</v>
      </c>
      <c r="K36" s="22"/>
      <c r="L36" s="22"/>
      <c r="M36" s="22"/>
      <c r="N36" s="22"/>
      <c r="O36" s="22"/>
      <c r="P36" s="22"/>
    </row>
    <row r="37" spans="1:16" ht="39" customHeight="1" x14ac:dyDescent="0.15">
      <c r="A37" s="22"/>
      <c r="B37" s="35"/>
      <c r="C37" s="1200" t="s">
        <v>576</v>
      </c>
      <c r="D37" s="1201"/>
      <c r="E37" s="1202"/>
      <c r="F37" s="36">
        <v>2.61</v>
      </c>
      <c r="G37" s="37">
        <v>2.63</v>
      </c>
      <c r="H37" s="37">
        <v>1.77</v>
      </c>
      <c r="I37" s="37">
        <v>1.52</v>
      </c>
      <c r="J37" s="38">
        <v>1.8</v>
      </c>
      <c r="K37" s="22"/>
      <c r="L37" s="22"/>
      <c r="M37" s="22"/>
      <c r="N37" s="22"/>
      <c r="O37" s="22"/>
      <c r="P37" s="22"/>
    </row>
    <row r="38" spans="1:16" ht="39" customHeight="1" x14ac:dyDescent="0.15">
      <c r="A38" s="22"/>
      <c r="B38" s="35"/>
      <c r="C38" s="1200" t="s">
        <v>577</v>
      </c>
      <c r="D38" s="1201"/>
      <c r="E38" s="1202"/>
      <c r="F38" s="36">
        <v>2.41</v>
      </c>
      <c r="G38" s="37">
        <v>2.35</v>
      </c>
      <c r="H38" s="37">
        <v>2.39</v>
      </c>
      <c r="I38" s="37">
        <v>1.89</v>
      </c>
      <c r="J38" s="38">
        <v>1.7</v>
      </c>
      <c r="K38" s="22"/>
      <c r="L38" s="22"/>
      <c r="M38" s="22"/>
      <c r="N38" s="22"/>
      <c r="O38" s="22"/>
      <c r="P38" s="22"/>
    </row>
    <row r="39" spans="1:16" ht="39" customHeight="1" x14ac:dyDescent="0.15">
      <c r="A39" s="22"/>
      <c r="B39" s="35"/>
      <c r="C39" s="1200" t="s">
        <v>578</v>
      </c>
      <c r="D39" s="1201"/>
      <c r="E39" s="1202"/>
      <c r="F39" s="36">
        <v>0.04</v>
      </c>
      <c r="G39" s="37">
        <v>0.01</v>
      </c>
      <c r="H39" s="37">
        <v>0.09</v>
      </c>
      <c r="I39" s="37">
        <v>0.04</v>
      </c>
      <c r="J39" s="38">
        <v>0.46</v>
      </c>
      <c r="K39" s="22"/>
      <c r="L39" s="22"/>
      <c r="M39" s="22"/>
      <c r="N39" s="22"/>
      <c r="O39" s="22"/>
      <c r="P39" s="22"/>
    </row>
    <row r="40" spans="1:16" ht="39" customHeight="1" x14ac:dyDescent="0.15">
      <c r="A40" s="22"/>
      <c r="B40" s="35"/>
      <c r="C40" s="1200" t="s">
        <v>579</v>
      </c>
      <c r="D40" s="1201"/>
      <c r="E40" s="1202"/>
      <c r="F40" s="36">
        <v>0.77</v>
      </c>
      <c r="G40" s="37">
        <v>0.56000000000000005</v>
      </c>
      <c r="H40" s="37">
        <v>1.84</v>
      </c>
      <c r="I40" s="37">
        <v>3.12</v>
      </c>
      <c r="J40" s="38">
        <v>0.45</v>
      </c>
      <c r="K40" s="22"/>
      <c r="L40" s="22"/>
      <c r="M40" s="22"/>
      <c r="N40" s="22"/>
      <c r="O40" s="22"/>
      <c r="P40" s="22"/>
    </row>
    <row r="41" spans="1:16" ht="39" customHeight="1" x14ac:dyDescent="0.15">
      <c r="A41" s="22"/>
      <c r="B41" s="35"/>
      <c r="C41" s="1200" t="s">
        <v>580</v>
      </c>
      <c r="D41" s="1201"/>
      <c r="E41" s="1202"/>
      <c r="F41" s="36">
        <v>0.01</v>
      </c>
      <c r="G41" s="37">
        <v>0.01</v>
      </c>
      <c r="H41" s="37">
        <v>0.01</v>
      </c>
      <c r="I41" s="37">
        <v>0.02</v>
      </c>
      <c r="J41" s="38">
        <v>0.02</v>
      </c>
      <c r="K41" s="22"/>
      <c r="L41" s="22"/>
      <c r="M41" s="22"/>
      <c r="N41" s="22"/>
      <c r="O41" s="22"/>
      <c r="P41" s="22"/>
    </row>
    <row r="42" spans="1:16" ht="39" customHeight="1" x14ac:dyDescent="0.15">
      <c r="A42" s="22"/>
      <c r="B42" s="39"/>
      <c r="C42" s="1200" t="s">
        <v>581</v>
      </c>
      <c r="D42" s="1201"/>
      <c r="E42" s="1202"/>
      <c r="F42" s="36" t="s">
        <v>523</v>
      </c>
      <c r="G42" s="37" t="s">
        <v>523</v>
      </c>
      <c r="H42" s="37" t="s">
        <v>523</v>
      </c>
      <c r="I42" s="37" t="s">
        <v>523</v>
      </c>
      <c r="J42" s="38" t="s">
        <v>523</v>
      </c>
      <c r="K42" s="22"/>
      <c r="L42" s="22"/>
      <c r="M42" s="22"/>
      <c r="N42" s="22"/>
      <c r="O42" s="22"/>
      <c r="P42" s="22"/>
    </row>
    <row r="43" spans="1:16" ht="39" customHeight="1" thickBot="1" x14ac:dyDescent="0.2">
      <c r="A43" s="22"/>
      <c r="B43" s="40"/>
      <c r="C43" s="1203" t="s">
        <v>582</v>
      </c>
      <c r="D43" s="1204"/>
      <c r="E43" s="1205"/>
      <c r="F43" s="41">
        <v>0.02</v>
      </c>
      <c r="G43" s="42">
        <v>0.02</v>
      </c>
      <c r="H43" s="42">
        <v>0.05</v>
      </c>
      <c r="I43" s="42">
        <v>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8fV3jbQEWp1Ohn95A2laJxo725m4ewRHKTAMLQBIg2jW/A/8TlFrxvSRHqRPPSoTNgtMYv4DzTgvqWhOxDNg==" saltValue="5tyxPJYGa5HdwIDciPyF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3674</v>
      </c>
      <c r="L45" s="60">
        <v>4407</v>
      </c>
      <c r="M45" s="60">
        <v>4165</v>
      </c>
      <c r="N45" s="60">
        <v>4046</v>
      </c>
      <c r="O45" s="61">
        <v>3918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523</v>
      </c>
      <c r="L47" s="64" t="s">
        <v>523</v>
      </c>
      <c r="M47" s="64" t="s">
        <v>523</v>
      </c>
      <c r="N47" s="64" t="s">
        <v>523</v>
      </c>
      <c r="O47" s="65" t="s">
        <v>523</v>
      </c>
      <c r="P47" s="48"/>
      <c r="Q47" s="48"/>
      <c r="R47" s="48"/>
      <c r="S47" s="48"/>
      <c r="T47" s="48"/>
      <c r="U47" s="48"/>
    </row>
    <row r="48" spans="1:21" ht="30.75" customHeight="1" x14ac:dyDescent="0.15">
      <c r="A48" s="48"/>
      <c r="B48" s="1210"/>
      <c r="C48" s="1211"/>
      <c r="D48" s="62"/>
      <c r="E48" s="1216" t="s">
        <v>15</v>
      </c>
      <c r="F48" s="1216"/>
      <c r="G48" s="1216"/>
      <c r="H48" s="1216"/>
      <c r="I48" s="1216"/>
      <c r="J48" s="1217"/>
      <c r="K48" s="63">
        <v>910</v>
      </c>
      <c r="L48" s="64">
        <v>874</v>
      </c>
      <c r="M48" s="64">
        <v>794</v>
      </c>
      <c r="N48" s="64">
        <v>775</v>
      </c>
      <c r="O48" s="65">
        <v>696</v>
      </c>
      <c r="P48" s="48"/>
      <c r="Q48" s="48"/>
      <c r="R48" s="48"/>
      <c r="S48" s="48"/>
      <c r="T48" s="48"/>
      <c r="U48" s="48"/>
    </row>
    <row r="49" spans="1:21" ht="30.75" customHeight="1" x14ac:dyDescent="0.15">
      <c r="A49" s="48"/>
      <c r="B49" s="1210"/>
      <c r="C49" s="1211"/>
      <c r="D49" s="62"/>
      <c r="E49" s="1216" t="s">
        <v>16</v>
      </c>
      <c r="F49" s="1216"/>
      <c r="G49" s="1216"/>
      <c r="H49" s="1216"/>
      <c r="I49" s="1216"/>
      <c r="J49" s="1217"/>
      <c r="K49" s="63">
        <v>96</v>
      </c>
      <c r="L49" s="64">
        <v>107</v>
      </c>
      <c r="M49" s="64">
        <v>85</v>
      </c>
      <c r="N49" s="64">
        <v>70</v>
      </c>
      <c r="O49" s="65">
        <v>74</v>
      </c>
      <c r="P49" s="48"/>
      <c r="Q49" s="48"/>
      <c r="R49" s="48"/>
      <c r="S49" s="48"/>
      <c r="T49" s="48"/>
      <c r="U49" s="48"/>
    </row>
    <row r="50" spans="1:21" ht="30.75" customHeight="1" x14ac:dyDescent="0.15">
      <c r="A50" s="48"/>
      <c r="B50" s="1210"/>
      <c r="C50" s="1211"/>
      <c r="D50" s="62"/>
      <c r="E50" s="1216" t="s">
        <v>17</v>
      </c>
      <c r="F50" s="1216"/>
      <c r="G50" s="1216"/>
      <c r="H50" s="1216"/>
      <c r="I50" s="1216"/>
      <c r="J50" s="1217"/>
      <c r="K50" s="63">
        <v>232</v>
      </c>
      <c r="L50" s="64">
        <v>7</v>
      </c>
      <c r="M50" s="64">
        <v>6</v>
      </c>
      <c r="N50" s="64">
        <v>6</v>
      </c>
      <c r="O50" s="65">
        <v>7</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523</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3110</v>
      </c>
      <c r="L52" s="64">
        <v>3608</v>
      </c>
      <c r="M52" s="64">
        <v>3500</v>
      </c>
      <c r="N52" s="64">
        <v>3429</v>
      </c>
      <c r="O52" s="65">
        <v>3398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1802</v>
      </c>
      <c r="L53" s="69">
        <v>1787</v>
      </c>
      <c r="M53" s="69">
        <v>1550</v>
      </c>
      <c r="N53" s="69">
        <v>1468</v>
      </c>
      <c r="O53" s="70">
        <v>1297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523</v>
      </c>
      <c r="L57" s="83" t="s">
        <v>523</v>
      </c>
      <c r="M57" s="83" t="s">
        <v>523</v>
      </c>
      <c r="N57" s="83" t="s">
        <v>523</v>
      </c>
      <c r="O57" s="84" t="s">
        <v>523</v>
      </c>
    </row>
    <row r="58" spans="1:21" ht="31.5" customHeight="1" thickBot="1" x14ac:dyDescent="0.2">
      <c r="B58" s="1226"/>
      <c r="C58" s="1227"/>
      <c r="D58" s="1231" t="s">
        <v>27</v>
      </c>
      <c r="E58" s="1232"/>
      <c r="F58" s="1232"/>
      <c r="G58" s="1232"/>
      <c r="H58" s="1232"/>
      <c r="I58" s="1232"/>
      <c r="J58" s="1233"/>
      <c r="K58" s="85" t="s">
        <v>523</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Y9r/qTlHTrmOx4Oa6It5r5HvUB5QH5tpynJq9L8Eqii2d5f2VfxOuYXwAuSdvlk56p/dIrHHt6tAczDnenbrw==" saltValue="DKUVGWjrj6jGnHJEGV3L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A104857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34" t="s">
        <v>30</v>
      </c>
      <c r="C41" s="1235"/>
      <c r="D41" s="101"/>
      <c r="E41" s="1240" t="s">
        <v>31</v>
      </c>
      <c r="F41" s="1240"/>
      <c r="G41" s="1240"/>
      <c r="H41" s="1241"/>
      <c r="I41" s="102">
        <v>33372</v>
      </c>
      <c r="J41" s="103">
        <v>31772</v>
      </c>
      <c r="K41" s="103">
        <v>31993</v>
      </c>
      <c r="L41" s="103">
        <v>33895</v>
      </c>
      <c r="M41" s="104">
        <v>35488</v>
      </c>
    </row>
    <row r="42" spans="2:13" ht="27.75" customHeight="1" x14ac:dyDescent="0.15">
      <c r="B42" s="1236"/>
      <c r="C42" s="1237"/>
      <c r="D42" s="105"/>
      <c r="E42" s="1242" t="s">
        <v>32</v>
      </c>
      <c r="F42" s="1242"/>
      <c r="G42" s="1242"/>
      <c r="H42" s="1243"/>
      <c r="I42" s="106">
        <v>86</v>
      </c>
      <c r="J42" s="107">
        <v>75</v>
      </c>
      <c r="K42" s="107">
        <v>69</v>
      </c>
      <c r="L42" s="107">
        <v>57</v>
      </c>
      <c r="M42" s="108">
        <v>51</v>
      </c>
    </row>
    <row r="43" spans="2:13" ht="27.75" customHeight="1" x14ac:dyDescent="0.15">
      <c r="B43" s="1236"/>
      <c r="C43" s="1237"/>
      <c r="D43" s="105"/>
      <c r="E43" s="1242" t="s">
        <v>33</v>
      </c>
      <c r="F43" s="1242"/>
      <c r="G43" s="1242"/>
      <c r="H43" s="1243"/>
      <c r="I43" s="106">
        <v>10106</v>
      </c>
      <c r="J43" s="107">
        <v>9627</v>
      </c>
      <c r="K43" s="107">
        <v>9137</v>
      </c>
      <c r="L43" s="107">
        <v>8581</v>
      </c>
      <c r="M43" s="108">
        <v>7903</v>
      </c>
    </row>
    <row r="44" spans="2:13" ht="27.75" customHeight="1" x14ac:dyDescent="0.15">
      <c r="B44" s="1236"/>
      <c r="C44" s="1237"/>
      <c r="D44" s="105"/>
      <c r="E44" s="1242" t="s">
        <v>34</v>
      </c>
      <c r="F44" s="1242"/>
      <c r="G44" s="1242"/>
      <c r="H44" s="1243"/>
      <c r="I44" s="106">
        <v>697</v>
      </c>
      <c r="J44" s="107">
        <v>690</v>
      </c>
      <c r="K44" s="107">
        <v>660</v>
      </c>
      <c r="L44" s="107">
        <v>668</v>
      </c>
      <c r="M44" s="108">
        <v>645</v>
      </c>
    </row>
    <row r="45" spans="2:13" ht="27.75" customHeight="1" x14ac:dyDescent="0.15">
      <c r="B45" s="1236"/>
      <c r="C45" s="1237"/>
      <c r="D45" s="105"/>
      <c r="E45" s="1242" t="s">
        <v>35</v>
      </c>
      <c r="F45" s="1242"/>
      <c r="G45" s="1242"/>
      <c r="H45" s="1243"/>
      <c r="I45" s="106">
        <v>4569</v>
      </c>
      <c r="J45" s="107">
        <v>4271</v>
      </c>
      <c r="K45" s="107">
        <v>3844</v>
      </c>
      <c r="L45" s="107">
        <v>3647</v>
      </c>
      <c r="M45" s="108">
        <v>3395</v>
      </c>
    </row>
    <row r="46" spans="2:13" ht="27.75" customHeight="1" x14ac:dyDescent="0.15">
      <c r="B46" s="1236"/>
      <c r="C46" s="1237"/>
      <c r="D46" s="109"/>
      <c r="E46" s="1242" t="s">
        <v>36</v>
      </c>
      <c r="F46" s="1242"/>
      <c r="G46" s="1242"/>
      <c r="H46" s="1243"/>
      <c r="I46" s="106" t="s">
        <v>523</v>
      </c>
      <c r="J46" s="107" t="s">
        <v>523</v>
      </c>
      <c r="K46" s="107" t="s">
        <v>523</v>
      </c>
      <c r="L46" s="107" t="s">
        <v>523</v>
      </c>
      <c r="M46" s="108" t="s">
        <v>523</v>
      </c>
    </row>
    <row r="47" spans="2:13" ht="27.75" customHeight="1" x14ac:dyDescent="0.15">
      <c r="B47" s="1236"/>
      <c r="C47" s="1237"/>
      <c r="D47" s="110"/>
      <c r="E47" s="1244" t="s">
        <v>37</v>
      </c>
      <c r="F47" s="1245"/>
      <c r="G47" s="1245"/>
      <c r="H47" s="1246"/>
      <c r="I47" s="106" t="s">
        <v>523</v>
      </c>
      <c r="J47" s="107" t="s">
        <v>523</v>
      </c>
      <c r="K47" s="107" t="s">
        <v>523</v>
      </c>
      <c r="L47" s="107" t="s">
        <v>523</v>
      </c>
      <c r="M47" s="108" t="s">
        <v>523</v>
      </c>
    </row>
    <row r="48" spans="2:13" ht="27.75" customHeight="1" x14ac:dyDescent="0.15">
      <c r="B48" s="1236"/>
      <c r="C48" s="1237"/>
      <c r="D48" s="105"/>
      <c r="E48" s="1242" t="s">
        <v>38</v>
      </c>
      <c r="F48" s="1242"/>
      <c r="G48" s="1242"/>
      <c r="H48" s="1243"/>
      <c r="I48" s="106" t="s">
        <v>523</v>
      </c>
      <c r="J48" s="107" t="s">
        <v>523</v>
      </c>
      <c r="K48" s="107" t="s">
        <v>523</v>
      </c>
      <c r="L48" s="107" t="s">
        <v>523</v>
      </c>
      <c r="M48" s="108" t="s">
        <v>523</v>
      </c>
    </row>
    <row r="49" spans="2:13" ht="27.75" customHeight="1" x14ac:dyDescent="0.15">
      <c r="B49" s="1238"/>
      <c r="C49" s="1239"/>
      <c r="D49" s="105"/>
      <c r="E49" s="1242" t="s">
        <v>39</v>
      </c>
      <c r="F49" s="1242"/>
      <c r="G49" s="1242"/>
      <c r="H49" s="1243"/>
      <c r="I49" s="106" t="s">
        <v>523</v>
      </c>
      <c r="J49" s="107" t="s">
        <v>523</v>
      </c>
      <c r="K49" s="107" t="s">
        <v>523</v>
      </c>
      <c r="L49" s="107" t="s">
        <v>523</v>
      </c>
      <c r="M49" s="108" t="s">
        <v>523</v>
      </c>
    </row>
    <row r="50" spans="2:13" ht="27.75" customHeight="1" x14ac:dyDescent="0.15">
      <c r="B50" s="1247" t="s">
        <v>40</v>
      </c>
      <c r="C50" s="1248"/>
      <c r="D50" s="111"/>
      <c r="E50" s="1242" t="s">
        <v>41</v>
      </c>
      <c r="F50" s="1242"/>
      <c r="G50" s="1242"/>
      <c r="H50" s="1243"/>
      <c r="I50" s="106">
        <v>8760</v>
      </c>
      <c r="J50" s="107">
        <v>10021</v>
      </c>
      <c r="K50" s="107">
        <v>9046</v>
      </c>
      <c r="L50" s="107">
        <v>10318</v>
      </c>
      <c r="M50" s="108">
        <v>11881</v>
      </c>
    </row>
    <row r="51" spans="2:13" ht="27.75" customHeight="1" x14ac:dyDescent="0.15">
      <c r="B51" s="1236"/>
      <c r="C51" s="1237"/>
      <c r="D51" s="105"/>
      <c r="E51" s="1242" t="s">
        <v>42</v>
      </c>
      <c r="F51" s="1242"/>
      <c r="G51" s="1242"/>
      <c r="H51" s="1243"/>
      <c r="I51" s="106">
        <v>7</v>
      </c>
      <c r="J51" s="107">
        <v>5</v>
      </c>
      <c r="K51" s="107">
        <v>4</v>
      </c>
      <c r="L51" s="107">
        <v>2</v>
      </c>
      <c r="M51" s="108">
        <v>140</v>
      </c>
    </row>
    <row r="52" spans="2:13" ht="27.75" customHeight="1" x14ac:dyDescent="0.15">
      <c r="B52" s="1238"/>
      <c r="C52" s="1239"/>
      <c r="D52" s="105"/>
      <c r="E52" s="1242" t="s">
        <v>43</v>
      </c>
      <c r="F52" s="1242"/>
      <c r="G52" s="1242"/>
      <c r="H52" s="1243"/>
      <c r="I52" s="106">
        <v>31392</v>
      </c>
      <c r="J52" s="107">
        <v>30325</v>
      </c>
      <c r="K52" s="107">
        <v>30849</v>
      </c>
      <c r="L52" s="107">
        <v>32844</v>
      </c>
      <c r="M52" s="108">
        <v>34710</v>
      </c>
    </row>
    <row r="53" spans="2:13" ht="27.75" customHeight="1" thickBot="1" x14ac:dyDescent="0.2">
      <c r="B53" s="1249" t="s">
        <v>44</v>
      </c>
      <c r="C53" s="1250"/>
      <c r="D53" s="112"/>
      <c r="E53" s="1251" t="s">
        <v>45</v>
      </c>
      <c r="F53" s="1251"/>
      <c r="G53" s="1251"/>
      <c r="H53" s="1252"/>
      <c r="I53" s="113">
        <v>8671</v>
      </c>
      <c r="J53" s="114">
        <v>6084</v>
      </c>
      <c r="K53" s="114">
        <v>5806</v>
      </c>
      <c r="L53" s="114">
        <v>3684</v>
      </c>
      <c r="M53" s="115">
        <v>752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PeJn/L7yXo0n9P89UcZninSwi4UkJmfJkuW94T2aMKsG+x7gxLTJHGz6kn2sm4juADrIS5BbnEjld5TyGZ+hg==" saltValue="/eXMp7bdV+m6RoFY9yOa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61" t="s">
        <v>48</v>
      </c>
      <c r="D55" s="1261"/>
      <c r="E55" s="1262"/>
      <c r="F55" s="127">
        <v>7035</v>
      </c>
      <c r="G55" s="127">
        <v>7657</v>
      </c>
      <c r="H55" s="128">
        <v>8634</v>
      </c>
    </row>
    <row r="56" spans="2:8" ht="52.5" customHeight="1" x14ac:dyDescent="0.15">
      <c r="B56" s="129"/>
      <c r="C56" s="1263" t="s">
        <v>49</v>
      </c>
      <c r="D56" s="1263"/>
      <c r="E56" s="1264"/>
      <c r="F56" s="130">
        <v>1099</v>
      </c>
      <c r="G56" s="130">
        <v>891</v>
      </c>
      <c r="H56" s="131">
        <v>832</v>
      </c>
    </row>
    <row r="57" spans="2:8" ht="53.25" customHeight="1" x14ac:dyDescent="0.15">
      <c r="B57" s="129"/>
      <c r="C57" s="1265" t="s">
        <v>50</v>
      </c>
      <c r="D57" s="1265"/>
      <c r="E57" s="1266"/>
      <c r="F57" s="132">
        <v>3995</v>
      </c>
      <c r="G57" s="132">
        <v>4718</v>
      </c>
      <c r="H57" s="133">
        <v>4824</v>
      </c>
    </row>
    <row r="58" spans="2:8" ht="45.75" customHeight="1" x14ac:dyDescent="0.15">
      <c r="B58" s="134"/>
      <c r="C58" s="1253" t="s">
        <v>604</v>
      </c>
      <c r="D58" s="1254"/>
      <c r="E58" s="1255"/>
      <c r="F58" s="135">
        <v>3598</v>
      </c>
      <c r="G58" s="135">
        <v>3763</v>
      </c>
      <c r="H58" s="136">
        <v>3896</v>
      </c>
    </row>
    <row r="59" spans="2:8" ht="45.75" customHeight="1" x14ac:dyDescent="0.15">
      <c r="B59" s="134"/>
      <c r="C59" s="1253" t="s">
        <v>602</v>
      </c>
      <c r="D59" s="1254"/>
      <c r="E59" s="1255"/>
      <c r="F59" s="135" t="s">
        <v>588</v>
      </c>
      <c r="G59" s="135">
        <v>540</v>
      </c>
      <c r="H59" s="136">
        <v>483</v>
      </c>
    </row>
    <row r="60" spans="2:8" ht="45.75" customHeight="1" x14ac:dyDescent="0.15">
      <c r="B60" s="134"/>
      <c r="C60" s="1253" t="s">
        <v>603</v>
      </c>
      <c r="D60" s="1254"/>
      <c r="E60" s="1255"/>
      <c r="F60" s="135">
        <v>287</v>
      </c>
      <c r="G60" s="135">
        <v>290</v>
      </c>
      <c r="H60" s="136">
        <v>293</v>
      </c>
    </row>
    <row r="61" spans="2:8" ht="45.75" customHeight="1" x14ac:dyDescent="0.15">
      <c r="B61" s="134"/>
      <c r="C61" s="1253" t="s">
        <v>606</v>
      </c>
      <c r="D61" s="1254"/>
      <c r="E61" s="1255"/>
      <c r="F61" s="135">
        <v>18</v>
      </c>
      <c r="G61" s="135">
        <v>33</v>
      </c>
      <c r="H61" s="136">
        <v>65</v>
      </c>
    </row>
    <row r="62" spans="2:8" ht="45.75" customHeight="1" thickBot="1" x14ac:dyDescent="0.2">
      <c r="B62" s="137"/>
      <c r="C62" s="1256" t="s">
        <v>605</v>
      </c>
      <c r="D62" s="1257"/>
      <c r="E62" s="1258"/>
      <c r="F62" s="138">
        <v>45</v>
      </c>
      <c r="G62" s="138">
        <v>45</v>
      </c>
      <c r="H62" s="139">
        <v>46</v>
      </c>
    </row>
    <row r="63" spans="2:8" ht="52.5" customHeight="1" thickBot="1" x14ac:dyDescent="0.2">
      <c r="B63" s="140"/>
      <c r="C63" s="1259" t="s">
        <v>51</v>
      </c>
      <c r="D63" s="1259"/>
      <c r="E63" s="1260"/>
      <c r="F63" s="141">
        <v>12129</v>
      </c>
      <c r="G63" s="141">
        <v>13267</v>
      </c>
      <c r="H63" s="142">
        <v>14290</v>
      </c>
    </row>
    <row r="64" spans="2:8" ht="15" customHeight="1" x14ac:dyDescent="0.15"/>
    <row r="65" ht="0" hidden="1" customHeight="1" x14ac:dyDescent="0.15"/>
    <row r="66" ht="0" hidden="1" customHeight="1" x14ac:dyDescent="0.15"/>
  </sheetData>
  <sheetProtection algorithmName="SHA-512" hashValue="pqhi16L3P677GNrUDuyoEWFZCx5hSNgwQTF40y6heboueShjZwNTmSiCdA/z5Tx3RmyiCdChu4IyUi9HgEFslw==" saltValue="P7JIfZcyvgqKxtAdY85Z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zoomScale="85" zoomScaleNormal="85" zoomScaleSheetLayoutView="55" workbookViewId="0">
      <selection activeCell="AZ13" sqref="A13:AZ13"/>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565</v>
      </c>
      <c r="BQ50" s="1301"/>
      <c r="BR50" s="1301"/>
      <c r="BS50" s="1301"/>
      <c r="BT50" s="1301"/>
      <c r="BU50" s="1301"/>
      <c r="BV50" s="1301"/>
      <c r="BW50" s="1301"/>
      <c r="BX50" s="1301" t="s">
        <v>566</v>
      </c>
      <c r="BY50" s="1301"/>
      <c r="BZ50" s="1301"/>
      <c r="CA50" s="1301"/>
      <c r="CB50" s="1301"/>
      <c r="CC50" s="1301"/>
      <c r="CD50" s="1301"/>
      <c r="CE50" s="1301"/>
      <c r="CF50" s="1301" t="s">
        <v>567</v>
      </c>
      <c r="CG50" s="1301"/>
      <c r="CH50" s="1301"/>
      <c r="CI50" s="1301"/>
      <c r="CJ50" s="1301"/>
      <c r="CK50" s="1301"/>
      <c r="CL50" s="1301"/>
      <c r="CM50" s="1301"/>
      <c r="CN50" s="1301" t="s">
        <v>568</v>
      </c>
      <c r="CO50" s="1301"/>
      <c r="CP50" s="1301"/>
      <c r="CQ50" s="1301"/>
      <c r="CR50" s="1301"/>
      <c r="CS50" s="1301"/>
      <c r="CT50" s="1301"/>
      <c r="CU50" s="1301"/>
      <c r="CV50" s="1301" t="s">
        <v>569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612</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41.3</v>
      </c>
      <c r="BY51" s="1307"/>
      <c r="BZ51" s="1307"/>
      <c r="CA51" s="1307"/>
      <c r="CB51" s="1307"/>
      <c r="CC51" s="1307"/>
      <c r="CD51" s="1307"/>
      <c r="CE51" s="1307"/>
      <c r="CF51" s="1307">
        <v>40.700000000000003</v>
      </c>
      <c r="CG51" s="1307"/>
      <c r="CH51" s="1307"/>
      <c r="CI51" s="1307"/>
      <c r="CJ51" s="1307"/>
      <c r="CK51" s="1307"/>
      <c r="CL51" s="1307"/>
      <c r="CM51" s="1307"/>
      <c r="CN51" s="1307">
        <v>26.1</v>
      </c>
      <c r="CO51" s="1307"/>
      <c r="CP51" s="1307"/>
      <c r="CQ51" s="1307"/>
      <c r="CR51" s="1307"/>
      <c r="CS51" s="1307"/>
      <c r="CT51" s="1307"/>
      <c r="CU51" s="1307"/>
      <c r="CV51" s="1307">
        <v>5.4</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53.3</v>
      </c>
      <c r="BY53" s="1307"/>
      <c r="BZ53" s="1307"/>
      <c r="CA53" s="1307"/>
      <c r="CB53" s="1307"/>
      <c r="CC53" s="1307"/>
      <c r="CD53" s="1307"/>
      <c r="CE53" s="1307"/>
      <c r="CF53" s="1307">
        <v>54.9</v>
      </c>
      <c r="CG53" s="1307"/>
      <c r="CH53" s="1307"/>
      <c r="CI53" s="1307"/>
      <c r="CJ53" s="1307"/>
      <c r="CK53" s="1307"/>
      <c r="CL53" s="1307"/>
      <c r="CM53" s="1307"/>
      <c r="CN53" s="1307">
        <v>56.5</v>
      </c>
      <c r="CO53" s="1307"/>
      <c r="CP53" s="1307"/>
      <c r="CQ53" s="1307"/>
      <c r="CR53" s="1307"/>
      <c r="CS53" s="1307"/>
      <c r="CT53" s="1307"/>
      <c r="CU53" s="1307"/>
      <c r="CV53" s="1307">
        <v>57.2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616</v>
      </c>
    </row>
    <row r="64" spans="1:109" x14ac:dyDescent="0.15">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565</v>
      </c>
      <c r="BQ72" s="1301"/>
      <c r="BR72" s="1301"/>
      <c r="BS72" s="1301"/>
      <c r="BT72" s="1301"/>
      <c r="BU72" s="1301"/>
      <c r="BV72" s="1301"/>
      <c r="BW72" s="1301"/>
      <c r="BX72" s="1301" t="s">
        <v>566</v>
      </c>
      <c r="BY72" s="1301"/>
      <c r="BZ72" s="1301"/>
      <c r="CA72" s="1301"/>
      <c r="CB72" s="1301"/>
      <c r="CC72" s="1301"/>
      <c r="CD72" s="1301"/>
      <c r="CE72" s="1301"/>
      <c r="CF72" s="1301" t="s">
        <v>567</v>
      </c>
      <c r="CG72" s="1301"/>
      <c r="CH72" s="1301"/>
      <c r="CI72" s="1301"/>
      <c r="CJ72" s="1301"/>
      <c r="CK72" s="1301"/>
      <c r="CL72" s="1301"/>
      <c r="CM72" s="1301"/>
      <c r="CN72" s="1301" t="s">
        <v>568</v>
      </c>
      <c r="CO72" s="1301"/>
      <c r="CP72" s="1301"/>
      <c r="CQ72" s="1301"/>
      <c r="CR72" s="1301"/>
      <c r="CS72" s="1301"/>
      <c r="CT72" s="1301"/>
      <c r="CU72" s="1301"/>
      <c r="CV72" s="1301" t="s">
        <v>569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612</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7">
        <v>58.6</v>
      </c>
      <c r="BQ73" s="1307"/>
      <c r="BR73" s="1307"/>
      <c r="BS73" s="1307"/>
      <c r="BT73" s="1307"/>
      <c r="BU73" s="1307"/>
      <c r="BV73" s="1307"/>
      <c r="BW73" s="1307"/>
      <c r="BX73" s="1307">
        <v>41.3</v>
      </c>
      <c r="BY73" s="1307"/>
      <c r="BZ73" s="1307"/>
      <c r="CA73" s="1307"/>
      <c r="CB73" s="1307"/>
      <c r="CC73" s="1307"/>
      <c r="CD73" s="1307"/>
      <c r="CE73" s="1307"/>
      <c r="CF73" s="1307">
        <v>40.700000000000003</v>
      </c>
      <c r="CG73" s="1307"/>
      <c r="CH73" s="1307"/>
      <c r="CI73" s="1307"/>
      <c r="CJ73" s="1307"/>
      <c r="CK73" s="1307"/>
      <c r="CL73" s="1307"/>
      <c r="CM73" s="1307"/>
      <c r="CN73" s="1307">
        <v>26.1</v>
      </c>
      <c r="CO73" s="1307"/>
      <c r="CP73" s="1307"/>
      <c r="CQ73" s="1307"/>
      <c r="CR73" s="1307"/>
      <c r="CS73" s="1307"/>
      <c r="CT73" s="1307"/>
      <c r="CU73" s="1307"/>
      <c r="CV73" s="1307">
        <v>5.4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618</v>
      </c>
      <c r="BC75" s="1305"/>
      <c r="BD75" s="1305"/>
      <c r="BE75" s="1305"/>
      <c r="BF75" s="1305"/>
      <c r="BG75" s="1305"/>
      <c r="BH75" s="1305"/>
      <c r="BI75" s="1305"/>
      <c r="BJ75" s="1305"/>
      <c r="BK75" s="1305"/>
      <c r="BL75" s="1305"/>
      <c r="BM75" s="1305"/>
      <c r="BN75" s="1305"/>
      <c r="BO75" s="1305"/>
      <c r="BP75" s="1307">
        <v>12.2</v>
      </c>
      <c r="BQ75" s="1307"/>
      <c r="BR75" s="1307"/>
      <c r="BS75" s="1307"/>
      <c r="BT75" s="1307"/>
      <c r="BU75" s="1307"/>
      <c r="BV75" s="1307"/>
      <c r="BW75" s="1307"/>
      <c r="BX75" s="1307">
        <v>11.9</v>
      </c>
      <c r="BY75" s="1307"/>
      <c r="BZ75" s="1307"/>
      <c r="CA75" s="1307"/>
      <c r="CB75" s="1307"/>
      <c r="CC75" s="1307"/>
      <c r="CD75" s="1307"/>
      <c r="CE75" s="1307"/>
      <c r="CF75" s="1307">
        <v>11.7</v>
      </c>
      <c r="CG75" s="1307"/>
      <c r="CH75" s="1307"/>
      <c r="CI75" s="1307"/>
      <c r="CJ75" s="1307"/>
      <c r="CK75" s="1307"/>
      <c r="CL75" s="1307"/>
      <c r="CM75" s="1307"/>
      <c r="CN75" s="1307">
        <v>11.1</v>
      </c>
      <c r="CO75" s="1307"/>
      <c r="CP75" s="1307"/>
      <c r="CQ75" s="1307"/>
      <c r="CR75" s="1307"/>
      <c r="CS75" s="1307"/>
      <c r="CT75" s="1307"/>
      <c r="CU75" s="1307"/>
      <c r="CV75" s="1307">
        <v>10.199999999999999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615</v>
      </c>
      <c r="AO77" s="1301"/>
      <c r="AP77" s="1301"/>
      <c r="AQ77" s="1301"/>
      <c r="AR77" s="1301"/>
      <c r="AS77" s="1301"/>
      <c r="AT77" s="1301"/>
      <c r="AU77" s="1301"/>
      <c r="AV77" s="1301"/>
      <c r="AW77" s="1301"/>
      <c r="AX77" s="1301"/>
      <c r="AY77" s="1301"/>
      <c r="AZ77" s="1301"/>
      <c r="BA77" s="1301"/>
      <c r="BB77" s="1305" t="s">
        <v>613</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618</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dV43LakiEDq7G+kzH1IKkEFETajwfunbKzceELZY9VitSV+cu0bcXWe52qjqd9Z+iS5qfaZFeruuTSffNkGFg==" saltValue="yqiAKB+4W1ko9pG/unyt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zoomScaleNormal="100" zoomScaleSheetLayoutView="70" workbookViewId="0">
      <selection activeCell="I9" sqref="I9:BR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shDkyg6JuAc14kf/BAiE4crrGBcD5F9VXzIa3m29Q/AnzvcHwPO2SLhjCeJzTOh+T6PSgjbqRSbGBEKvTXW0w==" saltValue="7/UEJTGn+FP+AYWe1UIUg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abSelected="1" zoomScaleNormal="100" zoomScaleSheetLayoutView="55" workbookViewId="0">
      <selection activeCell="AH23" sqref="AH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fjnlMri/m5KY38WvIOacPapQ5jdxCN9gCX1MoUkvU/FLz1Mcrdd58IyL3FMefT6KY9JIR/+cslb9MECIzb8ag==" saltValue="mHC2gH4urz9D4QB5UQZ8J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53780</v>
      </c>
      <c r="E3" s="161"/>
      <c r="F3" s="162">
        <v>66255</v>
      </c>
      <c r="G3" s="163"/>
      <c r="H3" s="164"/>
    </row>
    <row r="4" spans="1:8" x14ac:dyDescent="0.15">
      <c r="A4" s="165"/>
      <c r="B4" s="166"/>
      <c r="C4" s="167"/>
      <c r="D4" s="168">
        <v>18344</v>
      </c>
      <c r="E4" s="169"/>
      <c r="F4" s="170">
        <v>31822</v>
      </c>
      <c r="G4" s="171"/>
      <c r="H4" s="172"/>
    </row>
    <row r="5" spans="1:8" x14ac:dyDescent="0.15">
      <c r="A5" s="153" t="s">
        <v>557</v>
      </c>
      <c r="B5" s="158"/>
      <c r="C5" s="159"/>
      <c r="D5" s="160">
        <v>49274</v>
      </c>
      <c r="E5" s="161"/>
      <c r="F5" s="162">
        <v>92247</v>
      </c>
      <c r="G5" s="163"/>
      <c r="H5" s="164"/>
    </row>
    <row r="6" spans="1:8" x14ac:dyDescent="0.15">
      <c r="A6" s="165"/>
      <c r="B6" s="166"/>
      <c r="C6" s="167"/>
      <c r="D6" s="168">
        <v>5123</v>
      </c>
      <c r="E6" s="169"/>
      <c r="F6" s="170">
        <v>37204</v>
      </c>
      <c r="G6" s="171"/>
      <c r="H6" s="172"/>
    </row>
    <row r="7" spans="1:8" x14ac:dyDescent="0.15">
      <c r="A7" s="153" t="s">
        <v>558</v>
      </c>
      <c r="B7" s="158"/>
      <c r="C7" s="159"/>
      <c r="D7" s="160">
        <v>43703</v>
      </c>
      <c r="E7" s="161"/>
      <c r="F7" s="162">
        <v>67319</v>
      </c>
      <c r="G7" s="163"/>
      <c r="H7" s="164"/>
    </row>
    <row r="8" spans="1:8" x14ac:dyDescent="0.15">
      <c r="A8" s="165"/>
      <c r="B8" s="166"/>
      <c r="C8" s="167"/>
      <c r="D8" s="168">
        <v>8692</v>
      </c>
      <c r="E8" s="169"/>
      <c r="F8" s="170">
        <v>38101</v>
      </c>
      <c r="G8" s="171"/>
      <c r="H8" s="172"/>
    </row>
    <row r="9" spans="1:8" x14ac:dyDescent="0.15">
      <c r="A9" s="153" t="s">
        <v>559</v>
      </c>
      <c r="B9" s="158"/>
      <c r="C9" s="159"/>
      <c r="D9" s="160">
        <v>58616</v>
      </c>
      <c r="E9" s="161"/>
      <c r="F9" s="162">
        <v>70615</v>
      </c>
      <c r="G9" s="163"/>
      <c r="H9" s="164"/>
    </row>
    <row r="10" spans="1:8" x14ac:dyDescent="0.15">
      <c r="A10" s="165"/>
      <c r="B10" s="166"/>
      <c r="C10" s="167"/>
      <c r="D10" s="168">
        <v>14147</v>
      </c>
      <c r="E10" s="169"/>
      <c r="F10" s="170">
        <v>37382</v>
      </c>
      <c r="G10" s="171"/>
      <c r="H10" s="172"/>
    </row>
    <row r="11" spans="1:8" x14ac:dyDescent="0.15">
      <c r="A11" s="153" t="s">
        <v>560</v>
      </c>
      <c r="B11" s="158"/>
      <c r="C11" s="159"/>
      <c r="D11" s="160">
        <v>141305</v>
      </c>
      <c r="E11" s="161"/>
      <c r="F11" s="162">
        <v>69185</v>
      </c>
      <c r="G11" s="163"/>
      <c r="H11" s="164"/>
    </row>
    <row r="12" spans="1:8" x14ac:dyDescent="0.15">
      <c r="A12" s="165"/>
      <c r="B12" s="166"/>
      <c r="C12" s="173"/>
      <c r="D12" s="168">
        <v>23266</v>
      </c>
      <c r="E12" s="169"/>
      <c r="F12" s="170">
        <v>38519</v>
      </c>
      <c r="G12" s="171"/>
      <c r="H12" s="172"/>
    </row>
    <row r="13" spans="1:8" x14ac:dyDescent="0.15">
      <c r="A13" s="153"/>
      <c r="B13" s="158"/>
      <c r="C13" s="174"/>
      <c r="D13" s="175">
        <v>69336</v>
      </c>
      <c r="E13" s="176"/>
      <c r="F13" s="177">
        <v>73124</v>
      </c>
      <c r="G13" s="178"/>
      <c r="H13" s="164"/>
    </row>
    <row r="14" spans="1:8" x14ac:dyDescent="0.15">
      <c r="A14" s="165"/>
      <c r="B14" s="166"/>
      <c r="C14" s="167"/>
      <c r="D14" s="168">
        <v>13914</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7.56</v>
      </c>
      <c r="C19" s="179">
        <f>ROUND(VALUE(SUBSTITUTE(実質収支比率等に係る経年分析!G$48,"▲","-")),2)</f>
        <v>7.98</v>
      </c>
      <c r="D19" s="179">
        <f>ROUND(VALUE(SUBSTITUTE(実質収支比率等に係る経年分析!H$48,"▲","-")),2)</f>
        <v>6.87</v>
      </c>
      <c r="E19" s="179">
        <f>ROUND(VALUE(SUBSTITUTE(実質収支比率等に係る経年分析!I$48,"▲","-")),2)</f>
        <v>9.85</v>
      </c>
      <c r="F19" s="179">
        <f>ROUND(VALUE(SUBSTITUTE(実質収支比率等に係る経年分析!J$48,"▲","-")),2)</f>
        <v>8.84</v>
      </c>
    </row>
    <row r="20" spans="1:11" x14ac:dyDescent="0.15">
      <c r="A20" s="179" t="s">
        <v>55</v>
      </c>
      <c r="B20" s="179">
        <f>ROUND(VALUE(SUBSTITUTE(実質収支比率等に係る経年分析!F$47,"▲","-")),2)</f>
        <v>36.35</v>
      </c>
      <c r="C20" s="179">
        <f>ROUND(VALUE(SUBSTITUTE(実質収支比率等に係る経年分析!G$47,"▲","-")),2)</f>
        <v>43.03</v>
      </c>
      <c r="D20" s="179">
        <f>ROUND(VALUE(SUBSTITUTE(実質収支比率等に係る経年分析!H$47,"▲","-")),2)</f>
        <v>39.64</v>
      </c>
      <c r="E20" s="179">
        <f>ROUND(VALUE(SUBSTITUTE(実質収支比率等に係る経年分析!I$47,"▲","-")),2)</f>
        <v>43.7</v>
      </c>
      <c r="F20" s="179">
        <f>ROUND(VALUE(SUBSTITUTE(実質収支比率等に係る経年分析!J$47,"▲","-")),2)</f>
        <v>50.33</v>
      </c>
    </row>
    <row r="21" spans="1:11" x14ac:dyDescent="0.15">
      <c r="A21" s="179" t="s">
        <v>56</v>
      </c>
      <c r="B21" s="179">
        <f>IF(ISNUMBER(VALUE(SUBSTITUTE(実質収支比率等に係る経年分析!F$49,"▲","-"))),ROUND(VALUE(SUBSTITUTE(実質収支比率等に係る経年分析!F$49,"▲","-")),2),NA())</f>
        <v>-2.86</v>
      </c>
      <c r="C21" s="179">
        <f>IF(ISNUMBER(VALUE(SUBSTITUTE(実質収支比率等に係る経年分析!G$49,"▲","-"))),ROUND(VALUE(SUBSTITUTE(実質収支比率等に係る経年分析!G$49,"▲","-")),2),NA())</f>
        <v>4.47</v>
      </c>
      <c r="D21" s="179">
        <f>IF(ISNUMBER(VALUE(SUBSTITUTE(実質収支比率等に係る経年分析!H$49,"▲","-"))),ROUND(VALUE(SUBSTITUTE(実質収支比率等に係る経年分析!H$49,"▲","-")),2),NA())</f>
        <v>-10.27</v>
      </c>
      <c r="E21" s="179">
        <f>IF(ISNUMBER(VALUE(SUBSTITUTE(実質収支比率等に係る経年分析!I$49,"▲","-"))),ROUND(VALUE(SUBSTITUTE(実質収支比率等に係る経年分析!I$49,"▲","-")),2),NA())</f>
        <v>2.99</v>
      </c>
      <c r="F21" s="179">
        <f>IF(ISNUMBER(VALUE(SUBSTITUTE(実質収支比率等に係る経年分析!J$49,"▲","-"))),ROUND(VALUE(SUBSTITUTE(実質収支比率等に係る経年分析!J$49,"▲","-")),2),NA())</f>
        <v>-0.53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0.56000000000000005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1.84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3.12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0.45</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0.46</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1.7</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1.1599999999999999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1.82</v>
      </c>
    </row>
    <row r="35" spans="1:16" x14ac:dyDescent="0.15">
      <c r="A35" s="180" t="str">
        <f>IF(連結実質赤字比率に係る赤字・黒字の構成分析!C$35="",NA(),連結実質赤字比率に係る赤字・黒字の構成分析!C$35)</f>
        <v>宇城市民病院事業会計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9.7799999999999994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3110</v>
      </c>
      <c r="E42" s="181"/>
      <c r="F42" s="181"/>
      <c r="G42" s="181">
        <f>'実質公債費比率（分子）の構造'!L$52</f>
        <v>3608</v>
      </c>
      <c r="H42" s="181"/>
      <c r="I42" s="181"/>
      <c r="J42" s="181">
        <f>'実質公債費比率（分子）の構造'!M$52</f>
        <v>3500</v>
      </c>
      <c r="K42" s="181"/>
      <c r="L42" s="181"/>
      <c r="M42" s="181">
        <f>'実質公債費比率（分子）の構造'!N$52</f>
        <v>3429</v>
      </c>
      <c r="N42" s="181"/>
      <c r="O42" s="181"/>
      <c r="P42" s="181">
        <f>'実質公債費比率（分子）の構造'!O$52</f>
        <v>3398</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232</v>
      </c>
      <c r="C44" s="181"/>
      <c r="D44" s="181"/>
      <c r="E44" s="181">
        <f>'実質公債費比率（分子）の構造'!L$50</f>
        <v>7</v>
      </c>
      <c r="F44" s="181"/>
      <c r="G44" s="181"/>
      <c r="H44" s="181">
        <f>'実質公債費比率（分子）の構造'!M$50</f>
        <v>6</v>
      </c>
      <c r="I44" s="181"/>
      <c r="J44" s="181"/>
      <c r="K44" s="181">
        <f>'実質公債費比率（分子）の構造'!N$50</f>
        <v>6</v>
      </c>
      <c r="L44" s="181"/>
      <c r="M44" s="181"/>
      <c r="N44" s="181">
        <f>'実質公債費比率（分子）の構造'!O$50</f>
        <v>7</v>
      </c>
      <c r="O44" s="181"/>
      <c r="P44" s="181"/>
    </row>
    <row r="45" spans="1:16" x14ac:dyDescent="0.15">
      <c r="A45" s="181" t="s">
        <v>66</v>
      </c>
      <c r="B45" s="181">
        <f>'実質公債費比率（分子）の構造'!K$49</f>
        <v>96</v>
      </c>
      <c r="C45" s="181"/>
      <c r="D45" s="181"/>
      <c r="E45" s="181">
        <f>'実質公債費比率（分子）の構造'!L$49</f>
        <v>107</v>
      </c>
      <c r="F45" s="181"/>
      <c r="G45" s="181"/>
      <c r="H45" s="181">
        <f>'実質公債費比率（分子）の構造'!M$49</f>
        <v>85</v>
      </c>
      <c r="I45" s="181"/>
      <c r="J45" s="181"/>
      <c r="K45" s="181">
        <f>'実質公債費比率（分子）の構造'!N$49</f>
        <v>70</v>
      </c>
      <c r="L45" s="181"/>
      <c r="M45" s="181"/>
      <c r="N45" s="181">
        <f>'実質公債費比率（分子）の構造'!O$49</f>
        <v>74</v>
      </c>
      <c r="O45" s="181"/>
      <c r="P45" s="181"/>
    </row>
    <row r="46" spans="1:16" x14ac:dyDescent="0.15">
      <c r="A46" s="181" t="s">
        <v>67</v>
      </c>
      <c r="B46" s="181">
        <f>'実質公債費比率（分子）の構造'!K$48</f>
        <v>910</v>
      </c>
      <c r="C46" s="181"/>
      <c r="D46" s="181"/>
      <c r="E46" s="181">
        <f>'実質公債費比率（分子）の構造'!L$48</f>
        <v>874</v>
      </c>
      <c r="F46" s="181"/>
      <c r="G46" s="181"/>
      <c r="H46" s="181">
        <f>'実質公債費比率（分子）の構造'!M$48</f>
        <v>794</v>
      </c>
      <c r="I46" s="181"/>
      <c r="J46" s="181"/>
      <c r="K46" s="181">
        <f>'実質公債費比率（分子）の構造'!N$48</f>
        <v>775</v>
      </c>
      <c r="L46" s="181"/>
      <c r="M46" s="181"/>
      <c r="N46" s="181">
        <f>'実質公債費比率（分子）の構造'!O$48</f>
        <v>696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3674</v>
      </c>
      <c r="C49" s="181"/>
      <c r="D49" s="181"/>
      <c r="E49" s="181">
        <f>'実質公債費比率（分子）の構造'!L$45</f>
        <v>4407</v>
      </c>
      <c r="F49" s="181"/>
      <c r="G49" s="181"/>
      <c r="H49" s="181">
        <f>'実質公債費比率（分子）の構造'!M$45</f>
        <v>4165</v>
      </c>
      <c r="I49" s="181"/>
      <c r="J49" s="181"/>
      <c r="K49" s="181">
        <f>'実質公債費比率（分子）の構造'!N$45</f>
        <v>4046</v>
      </c>
      <c r="L49" s="181"/>
      <c r="M49" s="181"/>
      <c r="N49" s="181">
        <f>'実質公債費比率（分子）の構造'!O$45</f>
        <v>3918</v>
      </c>
      <c r="O49" s="181"/>
      <c r="P49" s="181"/>
    </row>
    <row r="50" spans="1:16" x14ac:dyDescent="0.15">
      <c r="A50" s="181" t="s">
        <v>71</v>
      </c>
      <c r="B50" s="181" t="e">
        <f>NA()</f>
        <v>#N/A</v>
      </c>
      <c r="C50" s="181">
        <f>IF(ISNUMBER('実質公債費比率（分子）の構造'!K$53),'実質公債費比率（分子）の構造'!K$53,NA())</f>
        <v>1802</v>
      </c>
      <c r="D50" s="181" t="e">
        <f>NA()</f>
        <v>#N/A</v>
      </c>
      <c r="E50" s="181" t="e">
        <f>NA()</f>
        <v>#N/A</v>
      </c>
      <c r="F50" s="181">
        <f>IF(ISNUMBER('実質公債費比率（分子）の構造'!L$53),'実質公債費比率（分子）の構造'!L$53,NA())</f>
        <v>1787</v>
      </c>
      <c r="G50" s="181" t="e">
        <f>NA()</f>
        <v>#N/A</v>
      </c>
      <c r="H50" s="181" t="e">
        <f>NA()</f>
        <v>#N/A</v>
      </c>
      <c r="I50" s="181">
        <f>IF(ISNUMBER('実質公債費比率（分子）の構造'!M$53),'実質公債費比率（分子）の構造'!M$53,NA())</f>
        <v>1550</v>
      </c>
      <c r="J50" s="181" t="e">
        <f>NA()</f>
        <v>#N/A</v>
      </c>
      <c r="K50" s="181" t="e">
        <f>NA()</f>
        <v>#N/A</v>
      </c>
      <c r="L50" s="181">
        <f>IF(ISNUMBER('実質公債費比率（分子）の構造'!N$53),'実質公債費比率（分子）の構造'!N$53,NA())</f>
        <v>1468</v>
      </c>
      <c r="M50" s="181" t="e">
        <f>NA()</f>
        <v>#N/A</v>
      </c>
      <c r="N50" s="181" t="e">
        <f>NA()</f>
        <v>#N/A</v>
      </c>
      <c r="O50" s="181">
        <f>IF(ISNUMBER('実質公債費比率（分子）の構造'!O$53),'実質公債費比率（分子）の構造'!O$53,NA())</f>
        <v>1297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31392</v>
      </c>
      <c r="E56" s="180"/>
      <c r="F56" s="180"/>
      <c r="G56" s="180">
        <f>'将来負担比率（分子）の構造'!J$52</f>
        <v>30325</v>
      </c>
      <c r="H56" s="180"/>
      <c r="I56" s="180"/>
      <c r="J56" s="180">
        <f>'将来負担比率（分子）の構造'!K$52</f>
        <v>30849</v>
      </c>
      <c r="K56" s="180"/>
      <c r="L56" s="180"/>
      <c r="M56" s="180">
        <f>'将来負担比率（分子）の構造'!L$52</f>
        <v>32844</v>
      </c>
      <c r="N56" s="180"/>
      <c r="O56" s="180"/>
      <c r="P56" s="180">
        <f>'将来負担比率（分子）の構造'!M$52</f>
        <v>34710</v>
      </c>
    </row>
    <row r="57" spans="1:16" x14ac:dyDescent="0.15">
      <c r="A57" s="180" t="s">
        <v>42</v>
      </c>
      <c r="B57" s="180"/>
      <c r="C57" s="180"/>
      <c r="D57" s="180">
        <f>'将来負担比率（分子）の構造'!I$51</f>
        <v>7</v>
      </c>
      <c r="E57" s="180"/>
      <c r="F57" s="180"/>
      <c r="G57" s="180">
        <f>'将来負担比率（分子）の構造'!J$51</f>
        <v>5</v>
      </c>
      <c r="H57" s="180"/>
      <c r="I57" s="180"/>
      <c r="J57" s="180">
        <f>'将来負担比率（分子）の構造'!K$51</f>
        <v>4</v>
      </c>
      <c r="K57" s="180"/>
      <c r="L57" s="180"/>
      <c r="M57" s="180">
        <f>'将来負担比率（分子）の構造'!L$51</f>
        <v>2</v>
      </c>
      <c r="N57" s="180"/>
      <c r="O57" s="180"/>
      <c r="P57" s="180">
        <f>'将来負担比率（分子）の構造'!M$51</f>
        <v>140</v>
      </c>
    </row>
    <row r="58" spans="1:16" x14ac:dyDescent="0.15">
      <c r="A58" s="180" t="s">
        <v>41</v>
      </c>
      <c r="B58" s="180"/>
      <c r="C58" s="180"/>
      <c r="D58" s="180">
        <f>'将来負担比率（分子）の構造'!I$50</f>
        <v>8760</v>
      </c>
      <c r="E58" s="180"/>
      <c r="F58" s="180"/>
      <c r="G58" s="180">
        <f>'将来負担比率（分子）の構造'!J$50</f>
        <v>10021</v>
      </c>
      <c r="H58" s="180"/>
      <c r="I58" s="180"/>
      <c r="J58" s="180">
        <f>'将来負担比率（分子）の構造'!K$50</f>
        <v>9046</v>
      </c>
      <c r="K58" s="180"/>
      <c r="L58" s="180"/>
      <c r="M58" s="180">
        <f>'将来負担比率（分子）の構造'!L$50</f>
        <v>10318</v>
      </c>
      <c r="N58" s="180"/>
      <c r="O58" s="180"/>
      <c r="P58" s="180">
        <f>'将来負担比率（分子）の構造'!M$50</f>
        <v>11881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4569</v>
      </c>
      <c r="C62" s="180"/>
      <c r="D62" s="180"/>
      <c r="E62" s="180">
        <f>'将来負担比率（分子）の構造'!J$45</f>
        <v>4271</v>
      </c>
      <c r="F62" s="180"/>
      <c r="G62" s="180"/>
      <c r="H62" s="180">
        <f>'将来負担比率（分子）の構造'!K$45</f>
        <v>3844</v>
      </c>
      <c r="I62" s="180"/>
      <c r="J62" s="180"/>
      <c r="K62" s="180">
        <f>'将来負担比率（分子）の構造'!L$45</f>
        <v>3647</v>
      </c>
      <c r="L62" s="180"/>
      <c r="M62" s="180"/>
      <c r="N62" s="180">
        <f>'将来負担比率（分子）の構造'!M$45</f>
        <v>3395</v>
      </c>
      <c r="O62" s="180"/>
      <c r="P62" s="180"/>
    </row>
    <row r="63" spans="1:16" x14ac:dyDescent="0.15">
      <c r="A63" s="180" t="s">
        <v>34</v>
      </c>
      <c r="B63" s="180">
        <f>'将来負担比率（分子）の構造'!I$44</f>
        <v>697</v>
      </c>
      <c r="C63" s="180"/>
      <c r="D63" s="180"/>
      <c r="E63" s="180">
        <f>'将来負担比率（分子）の構造'!J$44</f>
        <v>690</v>
      </c>
      <c r="F63" s="180"/>
      <c r="G63" s="180"/>
      <c r="H63" s="180">
        <f>'将来負担比率（分子）の構造'!K$44</f>
        <v>660</v>
      </c>
      <c r="I63" s="180"/>
      <c r="J63" s="180"/>
      <c r="K63" s="180">
        <f>'将来負担比率（分子）の構造'!L$44</f>
        <v>668</v>
      </c>
      <c r="L63" s="180"/>
      <c r="M63" s="180"/>
      <c r="N63" s="180">
        <f>'将来負担比率（分子）の構造'!M$44</f>
        <v>645</v>
      </c>
      <c r="O63" s="180"/>
      <c r="P63" s="180"/>
    </row>
    <row r="64" spans="1:16" x14ac:dyDescent="0.15">
      <c r="A64" s="180" t="s">
        <v>33</v>
      </c>
      <c r="B64" s="180">
        <f>'将来負担比率（分子）の構造'!I$43</f>
        <v>10106</v>
      </c>
      <c r="C64" s="180"/>
      <c r="D64" s="180"/>
      <c r="E64" s="180">
        <f>'将来負担比率（分子）の構造'!J$43</f>
        <v>9627</v>
      </c>
      <c r="F64" s="180"/>
      <c r="G64" s="180"/>
      <c r="H64" s="180">
        <f>'将来負担比率（分子）の構造'!K$43</f>
        <v>9137</v>
      </c>
      <c r="I64" s="180"/>
      <c r="J64" s="180"/>
      <c r="K64" s="180">
        <f>'将来負担比率（分子）の構造'!L$43</f>
        <v>8581</v>
      </c>
      <c r="L64" s="180"/>
      <c r="M64" s="180"/>
      <c r="N64" s="180">
        <f>'将来負担比率（分子）の構造'!M$43</f>
        <v>7903</v>
      </c>
      <c r="O64" s="180"/>
      <c r="P64" s="180"/>
    </row>
    <row r="65" spans="1:16" x14ac:dyDescent="0.15">
      <c r="A65" s="180" t="s">
        <v>32</v>
      </c>
      <c r="B65" s="180">
        <f>'将来負担比率（分子）の構造'!I$42</f>
        <v>86</v>
      </c>
      <c r="C65" s="180"/>
      <c r="D65" s="180"/>
      <c r="E65" s="180">
        <f>'将来負担比率（分子）の構造'!J$42</f>
        <v>75</v>
      </c>
      <c r="F65" s="180"/>
      <c r="G65" s="180"/>
      <c r="H65" s="180">
        <f>'将来負担比率（分子）の構造'!K$42</f>
        <v>69</v>
      </c>
      <c r="I65" s="180"/>
      <c r="J65" s="180"/>
      <c r="K65" s="180">
        <f>'将来負担比率（分子）の構造'!L$42</f>
        <v>57</v>
      </c>
      <c r="L65" s="180"/>
      <c r="M65" s="180"/>
      <c r="N65" s="180">
        <f>'将来負担比率（分子）の構造'!M$42</f>
        <v>51</v>
      </c>
      <c r="O65" s="180"/>
      <c r="P65" s="180"/>
    </row>
    <row r="66" spans="1:16" x14ac:dyDescent="0.15">
      <c r="A66" s="180" t="s">
        <v>31</v>
      </c>
      <c r="B66" s="180">
        <f>'将来負担比率（分子）の構造'!I$41</f>
        <v>33372</v>
      </c>
      <c r="C66" s="180"/>
      <c r="D66" s="180"/>
      <c r="E66" s="180">
        <f>'将来負担比率（分子）の構造'!J$41</f>
        <v>31772</v>
      </c>
      <c r="F66" s="180"/>
      <c r="G66" s="180"/>
      <c r="H66" s="180">
        <f>'将来負担比率（分子）の構造'!K$41</f>
        <v>31993</v>
      </c>
      <c r="I66" s="180"/>
      <c r="J66" s="180"/>
      <c r="K66" s="180">
        <f>'将来負担比率（分子）の構造'!L$41</f>
        <v>33895</v>
      </c>
      <c r="L66" s="180"/>
      <c r="M66" s="180"/>
      <c r="N66" s="180">
        <f>'将来負担比率（分子）の構造'!M$41</f>
        <v>35488</v>
      </c>
      <c r="O66" s="180"/>
      <c r="P66" s="180"/>
    </row>
    <row r="67" spans="1:16" x14ac:dyDescent="0.15">
      <c r="A67" s="180" t="s">
        <v>75</v>
      </c>
      <c r="B67" s="180" t="e">
        <f>NA()</f>
        <v>#N/A</v>
      </c>
      <c r="C67" s="180">
        <f>IF(ISNUMBER('将来負担比率（分子）の構造'!I$53), IF('将来負担比率（分子）の構造'!I$53 &lt; 0, 0, '将来負担比率（分子）の構造'!I$53), NA())</f>
        <v>8671</v>
      </c>
      <c r="D67" s="180" t="e">
        <f>NA()</f>
        <v>#N/A</v>
      </c>
      <c r="E67" s="180" t="e">
        <f>NA()</f>
        <v>#N/A</v>
      </c>
      <c r="F67" s="180">
        <f>IF(ISNUMBER('将来負担比率（分子）の構造'!J$53), IF('将来負担比率（分子）の構造'!J$53 &lt; 0, 0, '将来負担比率（分子）の構造'!J$53), NA())</f>
        <v>6084</v>
      </c>
      <c r="G67" s="180" t="e">
        <f>NA()</f>
        <v>#N/A</v>
      </c>
      <c r="H67" s="180" t="e">
        <f>NA()</f>
        <v>#N/A</v>
      </c>
      <c r="I67" s="180">
        <f>IF(ISNUMBER('将来負担比率（分子）の構造'!K$53), IF('将来負担比率（分子）の構造'!K$53 &lt; 0, 0, '将来負担比率（分子）の構造'!K$53), NA())</f>
        <v>5806</v>
      </c>
      <c r="J67" s="180" t="e">
        <f>NA()</f>
        <v>#N/A</v>
      </c>
      <c r="K67" s="180" t="e">
        <f>NA()</f>
        <v>#N/A</v>
      </c>
      <c r="L67" s="180">
        <f>IF(ISNUMBER('将来負担比率（分子）の構造'!L$53), IF('将来負担比率（分子）の構造'!L$53 &lt; 0, 0, '将来負担比率（分子）の構造'!L$53), NA())</f>
        <v>3684</v>
      </c>
      <c r="M67" s="180" t="e">
        <f>NA()</f>
        <v>#N/A</v>
      </c>
      <c r="N67" s="180" t="e">
        <f>NA()</f>
        <v>#N/A</v>
      </c>
      <c r="O67" s="180">
        <f>IF(ISNUMBER('将来負担比率（分子）の構造'!M$53), IF('将来負担比率（分子）の構造'!M$53 &lt; 0, 0, '将来負担比率（分子）の構造'!M$53), NA())</f>
        <v>752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7035</v>
      </c>
      <c r="C72" s="184">
        <f>基金残高に係る経年分析!G55</f>
        <v>7657</v>
      </c>
      <c r="D72" s="184">
        <f>基金残高に係る経年分析!H55</f>
        <v>8634</v>
      </c>
    </row>
    <row r="73" spans="1:16" x14ac:dyDescent="0.15">
      <c r="A73" s="183" t="s">
        <v>78</v>
      </c>
      <c r="B73" s="184">
        <f>基金残高に係る経年分析!F56</f>
        <v>1099</v>
      </c>
      <c r="C73" s="184">
        <f>基金残高に係る経年分析!G56</f>
        <v>891</v>
      </c>
      <c r="D73" s="184">
        <f>基金残高に係る経年分析!H56</f>
        <v>832</v>
      </c>
    </row>
    <row r="74" spans="1:16" x14ac:dyDescent="0.15">
      <c r="A74" s="183" t="s">
        <v>79</v>
      </c>
      <c r="B74" s="184">
        <f>基金残高に係る経年分析!F57</f>
        <v>3995</v>
      </c>
      <c r="C74" s="184">
        <f>基金残高に係る経年分析!G57</f>
        <v>4718</v>
      </c>
      <c r="D74" s="184">
        <f>基金残高に係る経年分析!H57</f>
        <v>4824</v>
      </c>
    </row>
  </sheetData>
  <sheetProtection algorithmName="SHA-512" hashValue="JQWH0kfXWCBwrchf7hUG6Hc7Ac4VQHMOf0rV9e/pIR1rwHf7QmNQxEjYWHRH/rem1Zr1o9hJq+JMonGp3s6Q8g==" saltValue="TaR+Fn4RvvVHhyfNmEjb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217</v>
      </c>
      <c r="DI1" s="618"/>
      <c r="DJ1" s="618"/>
      <c r="DK1" s="618"/>
      <c r="DL1" s="618"/>
      <c r="DM1" s="618"/>
      <c r="DN1" s="619"/>
      <c r="DO1" s="225"/>
      <c r="DP1" s="617" t="s">
        <v>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223</v>
      </c>
      <c r="S4" s="621"/>
      <c r="T4" s="621"/>
      <c r="U4" s="621"/>
      <c r="V4" s="621"/>
      <c r="W4" s="621"/>
      <c r="X4" s="621"/>
      <c r="Y4" s="622"/>
      <c r="Z4" s="620" t="s">
        <v>224</v>
      </c>
      <c r="AA4" s="621"/>
      <c r="AB4" s="621"/>
      <c r="AC4" s="622"/>
      <c r="AD4" s="620" t="s">
        <v>225</v>
      </c>
      <c r="AE4" s="621"/>
      <c r="AF4" s="621"/>
      <c r="AG4" s="621"/>
      <c r="AH4" s="621"/>
      <c r="AI4" s="621"/>
      <c r="AJ4" s="621"/>
      <c r="AK4" s="622"/>
      <c r="AL4" s="620" t="s">
        <v>224</v>
      </c>
      <c r="AM4" s="621"/>
      <c r="AN4" s="621"/>
      <c r="AO4" s="622"/>
      <c r="AP4" s="626" t="s">
        <v>226</v>
      </c>
      <c r="AQ4" s="626"/>
      <c r="AR4" s="626"/>
      <c r="AS4" s="626"/>
      <c r="AT4" s="626"/>
      <c r="AU4" s="626"/>
      <c r="AV4" s="626"/>
      <c r="AW4" s="626"/>
      <c r="AX4" s="626"/>
      <c r="AY4" s="626"/>
      <c r="AZ4" s="626"/>
      <c r="BA4" s="626"/>
      <c r="BB4" s="626"/>
      <c r="BC4" s="626"/>
      <c r="BD4" s="626"/>
      <c r="BE4" s="626"/>
      <c r="BF4" s="626"/>
      <c r="BG4" s="626" t="s">
        <v>227</v>
      </c>
      <c r="BH4" s="626"/>
      <c r="BI4" s="626"/>
      <c r="BJ4" s="626"/>
      <c r="BK4" s="626"/>
      <c r="BL4" s="626"/>
      <c r="BM4" s="626"/>
      <c r="BN4" s="626"/>
      <c r="BO4" s="626" t="s">
        <v>224</v>
      </c>
      <c r="BP4" s="626"/>
      <c r="BQ4" s="626"/>
      <c r="BR4" s="626"/>
      <c r="BS4" s="626" t="s">
        <v>228</v>
      </c>
      <c r="BT4" s="626"/>
      <c r="BU4" s="626"/>
      <c r="BV4" s="626"/>
      <c r="BW4" s="626"/>
      <c r="BX4" s="626"/>
      <c r="BY4" s="626"/>
      <c r="BZ4" s="626"/>
      <c r="CA4" s="626"/>
      <c r="CB4" s="626"/>
      <c r="CD4" s="623" t="s">
        <v>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230</v>
      </c>
      <c r="C5" s="628"/>
      <c r="D5" s="628"/>
      <c r="E5" s="628"/>
      <c r="F5" s="628"/>
      <c r="G5" s="628"/>
      <c r="H5" s="628"/>
      <c r="I5" s="628"/>
      <c r="J5" s="628"/>
      <c r="K5" s="628"/>
      <c r="L5" s="628"/>
      <c r="M5" s="628"/>
      <c r="N5" s="628"/>
      <c r="O5" s="628"/>
      <c r="P5" s="628"/>
      <c r="Q5" s="629"/>
      <c r="R5" s="630">
        <v>5985299</v>
      </c>
      <c r="S5" s="631"/>
      <c r="T5" s="631"/>
      <c r="U5" s="631"/>
      <c r="V5" s="631"/>
      <c r="W5" s="631"/>
      <c r="X5" s="631"/>
      <c r="Y5" s="632"/>
      <c r="Z5" s="633">
        <v>16.600000000000001</v>
      </c>
      <c r="AA5" s="633"/>
      <c r="AB5" s="633"/>
      <c r="AC5" s="633"/>
      <c r="AD5" s="634">
        <v>5985299</v>
      </c>
      <c r="AE5" s="634"/>
      <c r="AF5" s="634"/>
      <c r="AG5" s="634"/>
      <c r="AH5" s="634"/>
      <c r="AI5" s="634"/>
      <c r="AJ5" s="634"/>
      <c r="AK5" s="634"/>
      <c r="AL5" s="635">
        <v>36</v>
      </c>
      <c r="AM5" s="636"/>
      <c r="AN5" s="636"/>
      <c r="AO5" s="637"/>
      <c r="AP5" s="627" t="s">
        <v>231</v>
      </c>
      <c r="AQ5" s="628"/>
      <c r="AR5" s="628"/>
      <c r="AS5" s="628"/>
      <c r="AT5" s="628"/>
      <c r="AU5" s="628"/>
      <c r="AV5" s="628"/>
      <c r="AW5" s="628"/>
      <c r="AX5" s="628"/>
      <c r="AY5" s="628"/>
      <c r="AZ5" s="628"/>
      <c r="BA5" s="628"/>
      <c r="BB5" s="628"/>
      <c r="BC5" s="628"/>
      <c r="BD5" s="628"/>
      <c r="BE5" s="628"/>
      <c r="BF5" s="629"/>
      <c r="BG5" s="641">
        <v>5985299</v>
      </c>
      <c r="BH5" s="642"/>
      <c r="BI5" s="642"/>
      <c r="BJ5" s="642"/>
      <c r="BK5" s="642"/>
      <c r="BL5" s="642"/>
      <c r="BM5" s="642"/>
      <c r="BN5" s="643"/>
      <c r="BO5" s="644">
        <v>100</v>
      </c>
      <c r="BP5" s="644"/>
      <c r="BQ5" s="644"/>
      <c r="BR5" s="644"/>
      <c r="BS5" s="645" t="s">
        <v>140</v>
      </c>
      <c r="BT5" s="645"/>
      <c r="BU5" s="645"/>
      <c r="BV5" s="645"/>
      <c r="BW5" s="645"/>
      <c r="BX5" s="645"/>
      <c r="BY5" s="645"/>
      <c r="BZ5" s="645"/>
      <c r="CA5" s="645"/>
      <c r="CB5" s="649"/>
      <c r="CD5" s="623" t="s">
        <v>226</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224</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x14ac:dyDescent="0.15">
      <c r="B6" s="638" t="s">
        <v>235</v>
      </c>
      <c r="C6" s="639"/>
      <c r="D6" s="639"/>
      <c r="E6" s="639"/>
      <c r="F6" s="639"/>
      <c r="G6" s="639"/>
      <c r="H6" s="639"/>
      <c r="I6" s="639"/>
      <c r="J6" s="639"/>
      <c r="K6" s="639"/>
      <c r="L6" s="639"/>
      <c r="M6" s="639"/>
      <c r="N6" s="639"/>
      <c r="O6" s="639"/>
      <c r="P6" s="639"/>
      <c r="Q6" s="640"/>
      <c r="R6" s="641">
        <v>303911</v>
      </c>
      <c r="S6" s="642"/>
      <c r="T6" s="642"/>
      <c r="U6" s="642"/>
      <c r="V6" s="642"/>
      <c r="W6" s="642"/>
      <c r="X6" s="642"/>
      <c r="Y6" s="643"/>
      <c r="Z6" s="644">
        <v>0.8</v>
      </c>
      <c r="AA6" s="644"/>
      <c r="AB6" s="644"/>
      <c r="AC6" s="644"/>
      <c r="AD6" s="645">
        <v>303911</v>
      </c>
      <c r="AE6" s="645"/>
      <c r="AF6" s="645"/>
      <c r="AG6" s="645"/>
      <c r="AH6" s="645"/>
      <c r="AI6" s="645"/>
      <c r="AJ6" s="645"/>
      <c r="AK6" s="645"/>
      <c r="AL6" s="646">
        <v>1.8</v>
      </c>
      <c r="AM6" s="647"/>
      <c r="AN6" s="647"/>
      <c r="AO6" s="648"/>
      <c r="AP6" s="638" t="s">
        <v>236</v>
      </c>
      <c r="AQ6" s="639"/>
      <c r="AR6" s="639"/>
      <c r="AS6" s="639"/>
      <c r="AT6" s="639"/>
      <c r="AU6" s="639"/>
      <c r="AV6" s="639"/>
      <c r="AW6" s="639"/>
      <c r="AX6" s="639"/>
      <c r="AY6" s="639"/>
      <c r="AZ6" s="639"/>
      <c r="BA6" s="639"/>
      <c r="BB6" s="639"/>
      <c r="BC6" s="639"/>
      <c r="BD6" s="639"/>
      <c r="BE6" s="639"/>
      <c r="BF6" s="640"/>
      <c r="BG6" s="641">
        <v>5985299</v>
      </c>
      <c r="BH6" s="642"/>
      <c r="BI6" s="642"/>
      <c r="BJ6" s="642"/>
      <c r="BK6" s="642"/>
      <c r="BL6" s="642"/>
      <c r="BM6" s="642"/>
      <c r="BN6" s="643"/>
      <c r="BO6" s="644">
        <v>100</v>
      </c>
      <c r="BP6" s="644"/>
      <c r="BQ6" s="644"/>
      <c r="BR6" s="644"/>
      <c r="BS6" s="645" t="s">
        <v>140</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209452</v>
      </c>
      <c r="CS6" s="642"/>
      <c r="CT6" s="642"/>
      <c r="CU6" s="642"/>
      <c r="CV6" s="642"/>
      <c r="CW6" s="642"/>
      <c r="CX6" s="642"/>
      <c r="CY6" s="643"/>
      <c r="CZ6" s="635">
        <v>0.6</v>
      </c>
      <c r="DA6" s="636"/>
      <c r="DB6" s="636"/>
      <c r="DC6" s="655"/>
      <c r="DD6" s="650" t="s">
        <v>238</v>
      </c>
      <c r="DE6" s="642"/>
      <c r="DF6" s="642"/>
      <c r="DG6" s="642"/>
      <c r="DH6" s="642"/>
      <c r="DI6" s="642"/>
      <c r="DJ6" s="642"/>
      <c r="DK6" s="642"/>
      <c r="DL6" s="642"/>
      <c r="DM6" s="642"/>
      <c r="DN6" s="642"/>
      <c r="DO6" s="642"/>
      <c r="DP6" s="643"/>
      <c r="DQ6" s="650">
        <v>209452</v>
      </c>
      <c r="DR6" s="642"/>
      <c r="DS6" s="642"/>
      <c r="DT6" s="642"/>
      <c r="DU6" s="642"/>
      <c r="DV6" s="642"/>
      <c r="DW6" s="642"/>
      <c r="DX6" s="642"/>
      <c r="DY6" s="642"/>
      <c r="DZ6" s="642"/>
      <c r="EA6" s="642"/>
      <c r="EB6" s="642"/>
      <c r="EC6" s="651"/>
    </row>
    <row r="7" spans="2:143" ht="11.25" customHeight="1" x14ac:dyDescent="0.15">
      <c r="B7" s="638" t="s">
        <v>239</v>
      </c>
      <c r="C7" s="639"/>
      <c r="D7" s="639"/>
      <c r="E7" s="639"/>
      <c r="F7" s="639"/>
      <c r="G7" s="639"/>
      <c r="H7" s="639"/>
      <c r="I7" s="639"/>
      <c r="J7" s="639"/>
      <c r="K7" s="639"/>
      <c r="L7" s="639"/>
      <c r="M7" s="639"/>
      <c r="N7" s="639"/>
      <c r="O7" s="639"/>
      <c r="P7" s="639"/>
      <c r="Q7" s="640"/>
      <c r="R7" s="641">
        <v>8628</v>
      </c>
      <c r="S7" s="642"/>
      <c r="T7" s="642"/>
      <c r="U7" s="642"/>
      <c r="V7" s="642"/>
      <c r="W7" s="642"/>
      <c r="X7" s="642"/>
      <c r="Y7" s="643"/>
      <c r="Z7" s="644">
        <v>0</v>
      </c>
      <c r="AA7" s="644"/>
      <c r="AB7" s="644"/>
      <c r="AC7" s="644"/>
      <c r="AD7" s="645">
        <v>8628</v>
      </c>
      <c r="AE7" s="645"/>
      <c r="AF7" s="645"/>
      <c r="AG7" s="645"/>
      <c r="AH7" s="645"/>
      <c r="AI7" s="645"/>
      <c r="AJ7" s="645"/>
      <c r="AK7" s="645"/>
      <c r="AL7" s="646">
        <v>0.1</v>
      </c>
      <c r="AM7" s="647"/>
      <c r="AN7" s="647"/>
      <c r="AO7" s="648"/>
      <c r="AP7" s="638" t="s">
        <v>240</v>
      </c>
      <c r="AQ7" s="639"/>
      <c r="AR7" s="639"/>
      <c r="AS7" s="639"/>
      <c r="AT7" s="639"/>
      <c r="AU7" s="639"/>
      <c r="AV7" s="639"/>
      <c r="AW7" s="639"/>
      <c r="AX7" s="639"/>
      <c r="AY7" s="639"/>
      <c r="AZ7" s="639"/>
      <c r="BA7" s="639"/>
      <c r="BB7" s="639"/>
      <c r="BC7" s="639"/>
      <c r="BD7" s="639"/>
      <c r="BE7" s="639"/>
      <c r="BF7" s="640"/>
      <c r="BG7" s="641">
        <v>2511315</v>
      </c>
      <c r="BH7" s="642"/>
      <c r="BI7" s="642"/>
      <c r="BJ7" s="642"/>
      <c r="BK7" s="642"/>
      <c r="BL7" s="642"/>
      <c r="BM7" s="642"/>
      <c r="BN7" s="643"/>
      <c r="BO7" s="644">
        <v>42</v>
      </c>
      <c r="BP7" s="644"/>
      <c r="BQ7" s="644"/>
      <c r="BR7" s="644"/>
      <c r="BS7" s="645" t="s">
        <v>140</v>
      </c>
      <c r="BT7" s="645"/>
      <c r="BU7" s="645"/>
      <c r="BV7" s="645"/>
      <c r="BW7" s="645"/>
      <c r="BX7" s="645"/>
      <c r="BY7" s="645"/>
      <c r="BZ7" s="645"/>
      <c r="CA7" s="645"/>
      <c r="CB7" s="649"/>
      <c r="CD7" s="656" t="s">
        <v>241</v>
      </c>
      <c r="CE7" s="657"/>
      <c r="CF7" s="657"/>
      <c r="CG7" s="657"/>
      <c r="CH7" s="657"/>
      <c r="CI7" s="657"/>
      <c r="CJ7" s="657"/>
      <c r="CK7" s="657"/>
      <c r="CL7" s="657"/>
      <c r="CM7" s="657"/>
      <c r="CN7" s="657"/>
      <c r="CO7" s="657"/>
      <c r="CP7" s="657"/>
      <c r="CQ7" s="658"/>
      <c r="CR7" s="641">
        <v>3713242</v>
      </c>
      <c r="CS7" s="642"/>
      <c r="CT7" s="642"/>
      <c r="CU7" s="642"/>
      <c r="CV7" s="642"/>
      <c r="CW7" s="642"/>
      <c r="CX7" s="642"/>
      <c r="CY7" s="643"/>
      <c r="CZ7" s="644">
        <v>10.8</v>
      </c>
      <c r="DA7" s="644"/>
      <c r="DB7" s="644"/>
      <c r="DC7" s="644"/>
      <c r="DD7" s="650">
        <v>348610</v>
      </c>
      <c r="DE7" s="642"/>
      <c r="DF7" s="642"/>
      <c r="DG7" s="642"/>
      <c r="DH7" s="642"/>
      <c r="DI7" s="642"/>
      <c r="DJ7" s="642"/>
      <c r="DK7" s="642"/>
      <c r="DL7" s="642"/>
      <c r="DM7" s="642"/>
      <c r="DN7" s="642"/>
      <c r="DO7" s="642"/>
      <c r="DP7" s="643"/>
      <c r="DQ7" s="650">
        <v>2585588</v>
      </c>
      <c r="DR7" s="642"/>
      <c r="DS7" s="642"/>
      <c r="DT7" s="642"/>
      <c r="DU7" s="642"/>
      <c r="DV7" s="642"/>
      <c r="DW7" s="642"/>
      <c r="DX7" s="642"/>
      <c r="DY7" s="642"/>
      <c r="DZ7" s="642"/>
      <c r="EA7" s="642"/>
      <c r="EB7" s="642"/>
      <c r="EC7" s="651"/>
    </row>
    <row r="8" spans="2:143" ht="11.25" customHeight="1" x14ac:dyDescent="0.15">
      <c r="B8" s="638" t="s">
        <v>242</v>
      </c>
      <c r="C8" s="639"/>
      <c r="D8" s="639"/>
      <c r="E8" s="639"/>
      <c r="F8" s="639"/>
      <c r="G8" s="639"/>
      <c r="H8" s="639"/>
      <c r="I8" s="639"/>
      <c r="J8" s="639"/>
      <c r="K8" s="639"/>
      <c r="L8" s="639"/>
      <c r="M8" s="639"/>
      <c r="N8" s="639"/>
      <c r="O8" s="639"/>
      <c r="P8" s="639"/>
      <c r="Q8" s="640"/>
      <c r="R8" s="641">
        <v>16665</v>
      </c>
      <c r="S8" s="642"/>
      <c r="T8" s="642"/>
      <c r="U8" s="642"/>
      <c r="V8" s="642"/>
      <c r="W8" s="642"/>
      <c r="X8" s="642"/>
      <c r="Y8" s="643"/>
      <c r="Z8" s="644">
        <v>0</v>
      </c>
      <c r="AA8" s="644"/>
      <c r="AB8" s="644"/>
      <c r="AC8" s="644"/>
      <c r="AD8" s="645">
        <v>16665</v>
      </c>
      <c r="AE8" s="645"/>
      <c r="AF8" s="645"/>
      <c r="AG8" s="645"/>
      <c r="AH8" s="645"/>
      <c r="AI8" s="645"/>
      <c r="AJ8" s="645"/>
      <c r="AK8" s="645"/>
      <c r="AL8" s="646">
        <v>0.1</v>
      </c>
      <c r="AM8" s="647"/>
      <c r="AN8" s="647"/>
      <c r="AO8" s="648"/>
      <c r="AP8" s="638" t="s">
        <v>243</v>
      </c>
      <c r="AQ8" s="639"/>
      <c r="AR8" s="639"/>
      <c r="AS8" s="639"/>
      <c r="AT8" s="639"/>
      <c r="AU8" s="639"/>
      <c r="AV8" s="639"/>
      <c r="AW8" s="639"/>
      <c r="AX8" s="639"/>
      <c r="AY8" s="639"/>
      <c r="AZ8" s="639"/>
      <c r="BA8" s="639"/>
      <c r="BB8" s="639"/>
      <c r="BC8" s="639"/>
      <c r="BD8" s="639"/>
      <c r="BE8" s="639"/>
      <c r="BF8" s="640"/>
      <c r="BG8" s="641">
        <v>96342</v>
      </c>
      <c r="BH8" s="642"/>
      <c r="BI8" s="642"/>
      <c r="BJ8" s="642"/>
      <c r="BK8" s="642"/>
      <c r="BL8" s="642"/>
      <c r="BM8" s="642"/>
      <c r="BN8" s="643"/>
      <c r="BO8" s="644">
        <v>1.6</v>
      </c>
      <c r="BP8" s="644"/>
      <c r="BQ8" s="644"/>
      <c r="BR8" s="644"/>
      <c r="BS8" s="650" t="s">
        <v>178</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10402592</v>
      </c>
      <c r="CS8" s="642"/>
      <c r="CT8" s="642"/>
      <c r="CU8" s="642"/>
      <c r="CV8" s="642"/>
      <c r="CW8" s="642"/>
      <c r="CX8" s="642"/>
      <c r="CY8" s="643"/>
      <c r="CZ8" s="644">
        <v>30.3</v>
      </c>
      <c r="DA8" s="644"/>
      <c r="DB8" s="644"/>
      <c r="DC8" s="644"/>
      <c r="DD8" s="650">
        <v>78294</v>
      </c>
      <c r="DE8" s="642"/>
      <c r="DF8" s="642"/>
      <c r="DG8" s="642"/>
      <c r="DH8" s="642"/>
      <c r="DI8" s="642"/>
      <c r="DJ8" s="642"/>
      <c r="DK8" s="642"/>
      <c r="DL8" s="642"/>
      <c r="DM8" s="642"/>
      <c r="DN8" s="642"/>
      <c r="DO8" s="642"/>
      <c r="DP8" s="643"/>
      <c r="DQ8" s="650">
        <v>5035156</v>
      </c>
      <c r="DR8" s="642"/>
      <c r="DS8" s="642"/>
      <c r="DT8" s="642"/>
      <c r="DU8" s="642"/>
      <c r="DV8" s="642"/>
      <c r="DW8" s="642"/>
      <c r="DX8" s="642"/>
      <c r="DY8" s="642"/>
      <c r="DZ8" s="642"/>
      <c r="EA8" s="642"/>
      <c r="EB8" s="642"/>
      <c r="EC8" s="651"/>
    </row>
    <row r="9" spans="2:143" ht="11.25" customHeight="1" x14ac:dyDescent="0.15">
      <c r="B9" s="638" t="s">
        <v>245</v>
      </c>
      <c r="C9" s="639"/>
      <c r="D9" s="639"/>
      <c r="E9" s="639"/>
      <c r="F9" s="639"/>
      <c r="G9" s="639"/>
      <c r="H9" s="639"/>
      <c r="I9" s="639"/>
      <c r="J9" s="639"/>
      <c r="K9" s="639"/>
      <c r="L9" s="639"/>
      <c r="M9" s="639"/>
      <c r="N9" s="639"/>
      <c r="O9" s="639"/>
      <c r="P9" s="639"/>
      <c r="Q9" s="640"/>
      <c r="R9" s="641">
        <v>12991</v>
      </c>
      <c r="S9" s="642"/>
      <c r="T9" s="642"/>
      <c r="U9" s="642"/>
      <c r="V9" s="642"/>
      <c r="W9" s="642"/>
      <c r="X9" s="642"/>
      <c r="Y9" s="643"/>
      <c r="Z9" s="644">
        <v>0</v>
      </c>
      <c r="AA9" s="644"/>
      <c r="AB9" s="644"/>
      <c r="AC9" s="644"/>
      <c r="AD9" s="645">
        <v>12991</v>
      </c>
      <c r="AE9" s="645"/>
      <c r="AF9" s="645"/>
      <c r="AG9" s="645"/>
      <c r="AH9" s="645"/>
      <c r="AI9" s="645"/>
      <c r="AJ9" s="645"/>
      <c r="AK9" s="645"/>
      <c r="AL9" s="646">
        <v>0.1</v>
      </c>
      <c r="AM9" s="647"/>
      <c r="AN9" s="647"/>
      <c r="AO9" s="648"/>
      <c r="AP9" s="638" t="s">
        <v>246</v>
      </c>
      <c r="AQ9" s="639"/>
      <c r="AR9" s="639"/>
      <c r="AS9" s="639"/>
      <c r="AT9" s="639"/>
      <c r="AU9" s="639"/>
      <c r="AV9" s="639"/>
      <c r="AW9" s="639"/>
      <c r="AX9" s="639"/>
      <c r="AY9" s="639"/>
      <c r="AZ9" s="639"/>
      <c r="BA9" s="639"/>
      <c r="BB9" s="639"/>
      <c r="BC9" s="639"/>
      <c r="BD9" s="639"/>
      <c r="BE9" s="639"/>
      <c r="BF9" s="640"/>
      <c r="BG9" s="641">
        <v>1998039</v>
      </c>
      <c r="BH9" s="642"/>
      <c r="BI9" s="642"/>
      <c r="BJ9" s="642"/>
      <c r="BK9" s="642"/>
      <c r="BL9" s="642"/>
      <c r="BM9" s="642"/>
      <c r="BN9" s="643"/>
      <c r="BO9" s="644">
        <v>33.4</v>
      </c>
      <c r="BP9" s="644"/>
      <c r="BQ9" s="644"/>
      <c r="BR9" s="644"/>
      <c r="BS9" s="650" t="s">
        <v>140</v>
      </c>
      <c r="BT9" s="642"/>
      <c r="BU9" s="642"/>
      <c r="BV9" s="642"/>
      <c r="BW9" s="642"/>
      <c r="BX9" s="642"/>
      <c r="BY9" s="642"/>
      <c r="BZ9" s="642"/>
      <c r="CA9" s="642"/>
      <c r="CB9" s="651"/>
      <c r="CD9" s="656" t="s">
        <v>247</v>
      </c>
      <c r="CE9" s="657"/>
      <c r="CF9" s="657"/>
      <c r="CG9" s="657"/>
      <c r="CH9" s="657"/>
      <c r="CI9" s="657"/>
      <c r="CJ9" s="657"/>
      <c r="CK9" s="657"/>
      <c r="CL9" s="657"/>
      <c r="CM9" s="657"/>
      <c r="CN9" s="657"/>
      <c r="CO9" s="657"/>
      <c r="CP9" s="657"/>
      <c r="CQ9" s="658"/>
      <c r="CR9" s="641">
        <v>1925828</v>
      </c>
      <c r="CS9" s="642"/>
      <c r="CT9" s="642"/>
      <c r="CU9" s="642"/>
      <c r="CV9" s="642"/>
      <c r="CW9" s="642"/>
      <c r="CX9" s="642"/>
      <c r="CY9" s="643"/>
      <c r="CZ9" s="644">
        <v>5.6</v>
      </c>
      <c r="DA9" s="644"/>
      <c r="DB9" s="644"/>
      <c r="DC9" s="644"/>
      <c r="DD9" s="650">
        <v>42629</v>
      </c>
      <c r="DE9" s="642"/>
      <c r="DF9" s="642"/>
      <c r="DG9" s="642"/>
      <c r="DH9" s="642"/>
      <c r="DI9" s="642"/>
      <c r="DJ9" s="642"/>
      <c r="DK9" s="642"/>
      <c r="DL9" s="642"/>
      <c r="DM9" s="642"/>
      <c r="DN9" s="642"/>
      <c r="DO9" s="642"/>
      <c r="DP9" s="643"/>
      <c r="DQ9" s="650">
        <v>1811384</v>
      </c>
      <c r="DR9" s="642"/>
      <c r="DS9" s="642"/>
      <c r="DT9" s="642"/>
      <c r="DU9" s="642"/>
      <c r="DV9" s="642"/>
      <c r="DW9" s="642"/>
      <c r="DX9" s="642"/>
      <c r="DY9" s="642"/>
      <c r="DZ9" s="642"/>
      <c r="EA9" s="642"/>
      <c r="EB9" s="642"/>
      <c r="EC9" s="651"/>
    </row>
    <row r="10" spans="2:143" ht="11.25" customHeight="1" x14ac:dyDescent="0.15">
      <c r="B10" s="638" t="s">
        <v>248</v>
      </c>
      <c r="C10" s="639"/>
      <c r="D10" s="639"/>
      <c r="E10" s="639"/>
      <c r="F10" s="639"/>
      <c r="G10" s="639"/>
      <c r="H10" s="639"/>
      <c r="I10" s="639"/>
      <c r="J10" s="639"/>
      <c r="K10" s="639"/>
      <c r="L10" s="639"/>
      <c r="M10" s="639"/>
      <c r="N10" s="639"/>
      <c r="O10" s="639"/>
      <c r="P10" s="639"/>
      <c r="Q10" s="640"/>
      <c r="R10" s="641" t="s">
        <v>178</v>
      </c>
      <c r="S10" s="642"/>
      <c r="T10" s="642"/>
      <c r="U10" s="642"/>
      <c r="V10" s="642"/>
      <c r="W10" s="642"/>
      <c r="X10" s="642"/>
      <c r="Y10" s="643"/>
      <c r="Z10" s="644" t="s">
        <v>238</v>
      </c>
      <c r="AA10" s="644"/>
      <c r="AB10" s="644"/>
      <c r="AC10" s="644"/>
      <c r="AD10" s="645" t="s">
        <v>140</v>
      </c>
      <c r="AE10" s="645"/>
      <c r="AF10" s="645"/>
      <c r="AG10" s="645"/>
      <c r="AH10" s="645"/>
      <c r="AI10" s="645"/>
      <c r="AJ10" s="645"/>
      <c r="AK10" s="645"/>
      <c r="AL10" s="646" t="s">
        <v>238</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145059</v>
      </c>
      <c r="BH10" s="642"/>
      <c r="BI10" s="642"/>
      <c r="BJ10" s="642"/>
      <c r="BK10" s="642"/>
      <c r="BL10" s="642"/>
      <c r="BM10" s="642"/>
      <c r="BN10" s="643"/>
      <c r="BO10" s="644">
        <v>2.4</v>
      </c>
      <c r="BP10" s="644"/>
      <c r="BQ10" s="644"/>
      <c r="BR10" s="644"/>
      <c r="BS10" s="650" t="s">
        <v>140</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t="s">
        <v>238</v>
      </c>
      <c r="CS10" s="642"/>
      <c r="CT10" s="642"/>
      <c r="CU10" s="642"/>
      <c r="CV10" s="642"/>
      <c r="CW10" s="642"/>
      <c r="CX10" s="642"/>
      <c r="CY10" s="643"/>
      <c r="CZ10" s="644" t="s">
        <v>140</v>
      </c>
      <c r="DA10" s="644"/>
      <c r="DB10" s="644"/>
      <c r="DC10" s="644"/>
      <c r="DD10" s="650" t="s">
        <v>238</v>
      </c>
      <c r="DE10" s="642"/>
      <c r="DF10" s="642"/>
      <c r="DG10" s="642"/>
      <c r="DH10" s="642"/>
      <c r="DI10" s="642"/>
      <c r="DJ10" s="642"/>
      <c r="DK10" s="642"/>
      <c r="DL10" s="642"/>
      <c r="DM10" s="642"/>
      <c r="DN10" s="642"/>
      <c r="DO10" s="642"/>
      <c r="DP10" s="643"/>
      <c r="DQ10" s="650" t="s">
        <v>140</v>
      </c>
      <c r="DR10" s="642"/>
      <c r="DS10" s="642"/>
      <c r="DT10" s="642"/>
      <c r="DU10" s="642"/>
      <c r="DV10" s="642"/>
      <c r="DW10" s="642"/>
      <c r="DX10" s="642"/>
      <c r="DY10" s="642"/>
      <c r="DZ10" s="642"/>
      <c r="EA10" s="642"/>
      <c r="EB10" s="642"/>
      <c r="EC10" s="651"/>
    </row>
    <row r="11" spans="2:143" ht="11.25" customHeight="1" x14ac:dyDescent="0.15">
      <c r="B11" s="638" t="s">
        <v>251</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140</v>
      </c>
      <c r="AA11" s="644"/>
      <c r="AB11" s="644"/>
      <c r="AC11" s="644"/>
      <c r="AD11" s="645" t="s">
        <v>178</v>
      </c>
      <c r="AE11" s="645"/>
      <c r="AF11" s="645"/>
      <c r="AG11" s="645"/>
      <c r="AH11" s="645"/>
      <c r="AI11" s="645"/>
      <c r="AJ11" s="645"/>
      <c r="AK11" s="645"/>
      <c r="AL11" s="646" t="s">
        <v>140</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271875</v>
      </c>
      <c r="BH11" s="642"/>
      <c r="BI11" s="642"/>
      <c r="BJ11" s="642"/>
      <c r="BK11" s="642"/>
      <c r="BL11" s="642"/>
      <c r="BM11" s="642"/>
      <c r="BN11" s="643"/>
      <c r="BO11" s="644">
        <v>4.5</v>
      </c>
      <c r="BP11" s="644"/>
      <c r="BQ11" s="644"/>
      <c r="BR11" s="644"/>
      <c r="BS11" s="650" t="s">
        <v>178</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1804395</v>
      </c>
      <c r="CS11" s="642"/>
      <c r="CT11" s="642"/>
      <c r="CU11" s="642"/>
      <c r="CV11" s="642"/>
      <c r="CW11" s="642"/>
      <c r="CX11" s="642"/>
      <c r="CY11" s="643"/>
      <c r="CZ11" s="644">
        <v>5.3</v>
      </c>
      <c r="DA11" s="644"/>
      <c r="DB11" s="644"/>
      <c r="DC11" s="644"/>
      <c r="DD11" s="650">
        <v>291384</v>
      </c>
      <c r="DE11" s="642"/>
      <c r="DF11" s="642"/>
      <c r="DG11" s="642"/>
      <c r="DH11" s="642"/>
      <c r="DI11" s="642"/>
      <c r="DJ11" s="642"/>
      <c r="DK11" s="642"/>
      <c r="DL11" s="642"/>
      <c r="DM11" s="642"/>
      <c r="DN11" s="642"/>
      <c r="DO11" s="642"/>
      <c r="DP11" s="643"/>
      <c r="DQ11" s="650">
        <v>694092</v>
      </c>
      <c r="DR11" s="642"/>
      <c r="DS11" s="642"/>
      <c r="DT11" s="642"/>
      <c r="DU11" s="642"/>
      <c r="DV11" s="642"/>
      <c r="DW11" s="642"/>
      <c r="DX11" s="642"/>
      <c r="DY11" s="642"/>
      <c r="DZ11" s="642"/>
      <c r="EA11" s="642"/>
      <c r="EB11" s="642"/>
      <c r="EC11" s="651"/>
    </row>
    <row r="12" spans="2:143" ht="11.25" customHeight="1" x14ac:dyDescent="0.15">
      <c r="B12" s="638" t="s">
        <v>254</v>
      </c>
      <c r="C12" s="639"/>
      <c r="D12" s="639"/>
      <c r="E12" s="639"/>
      <c r="F12" s="639"/>
      <c r="G12" s="639"/>
      <c r="H12" s="639"/>
      <c r="I12" s="639"/>
      <c r="J12" s="639"/>
      <c r="K12" s="639"/>
      <c r="L12" s="639"/>
      <c r="M12" s="639"/>
      <c r="N12" s="639"/>
      <c r="O12" s="639"/>
      <c r="P12" s="639"/>
      <c r="Q12" s="640"/>
      <c r="R12" s="641">
        <v>1110012</v>
      </c>
      <c r="S12" s="642"/>
      <c r="T12" s="642"/>
      <c r="U12" s="642"/>
      <c r="V12" s="642"/>
      <c r="W12" s="642"/>
      <c r="X12" s="642"/>
      <c r="Y12" s="643"/>
      <c r="Z12" s="644">
        <v>3.1</v>
      </c>
      <c r="AA12" s="644"/>
      <c r="AB12" s="644"/>
      <c r="AC12" s="644"/>
      <c r="AD12" s="645">
        <v>1110012</v>
      </c>
      <c r="AE12" s="645"/>
      <c r="AF12" s="645"/>
      <c r="AG12" s="645"/>
      <c r="AH12" s="645"/>
      <c r="AI12" s="645"/>
      <c r="AJ12" s="645"/>
      <c r="AK12" s="645"/>
      <c r="AL12" s="646">
        <v>6.7</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2852374</v>
      </c>
      <c r="BH12" s="642"/>
      <c r="BI12" s="642"/>
      <c r="BJ12" s="642"/>
      <c r="BK12" s="642"/>
      <c r="BL12" s="642"/>
      <c r="BM12" s="642"/>
      <c r="BN12" s="643"/>
      <c r="BO12" s="644">
        <v>47.7</v>
      </c>
      <c r="BP12" s="644"/>
      <c r="BQ12" s="644"/>
      <c r="BR12" s="644"/>
      <c r="BS12" s="650" t="s">
        <v>140</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274745</v>
      </c>
      <c r="CS12" s="642"/>
      <c r="CT12" s="642"/>
      <c r="CU12" s="642"/>
      <c r="CV12" s="642"/>
      <c r="CW12" s="642"/>
      <c r="CX12" s="642"/>
      <c r="CY12" s="643"/>
      <c r="CZ12" s="644">
        <v>0.8</v>
      </c>
      <c r="DA12" s="644"/>
      <c r="DB12" s="644"/>
      <c r="DC12" s="644"/>
      <c r="DD12" s="650">
        <v>50716</v>
      </c>
      <c r="DE12" s="642"/>
      <c r="DF12" s="642"/>
      <c r="DG12" s="642"/>
      <c r="DH12" s="642"/>
      <c r="DI12" s="642"/>
      <c r="DJ12" s="642"/>
      <c r="DK12" s="642"/>
      <c r="DL12" s="642"/>
      <c r="DM12" s="642"/>
      <c r="DN12" s="642"/>
      <c r="DO12" s="642"/>
      <c r="DP12" s="643"/>
      <c r="DQ12" s="650">
        <v>200837</v>
      </c>
      <c r="DR12" s="642"/>
      <c r="DS12" s="642"/>
      <c r="DT12" s="642"/>
      <c r="DU12" s="642"/>
      <c r="DV12" s="642"/>
      <c r="DW12" s="642"/>
      <c r="DX12" s="642"/>
      <c r="DY12" s="642"/>
      <c r="DZ12" s="642"/>
      <c r="EA12" s="642"/>
      <c r="EB12" s="642"/>
      <c r="EC12" s="651"/>
    </row>
    <row r="13" spans="2:143" ht="11.25" customHeight="1" x14ac:dyDescent="0.15">
      <c r="B13" s="638" t="s">
        <v>257</v>
      </c>
      <c r="C13" s="639"/>
      <c r="D13" s="639"/>
      <c r="E13" s="639"/>
      <c r="F13" s="639"/>
      <c r="G13" s="639"/>
      <c r="H13" s="639"/>
      <c r="I13" s="639"/>
      <c r="J13" s="639"/>
      <c r="K13" s="639"/>
      <c r="L13" s="639"/>
      <c r="M13" s="639"/>
      <c r="N13" s="639"/>
      <c r="O13" s="639"/>
      <c r="P13" s="639"/>
      <c r="Q13" s="640"/>
      <c r="R13" s="641">
        <v>37435</v>
      </c>
      <c r="S13" s="642"/>
      <c r="T13" s="642"/>
      <c r="U13" s="642"/>
      <c r="V13" s="642"/>
      <c r="W13" s="642"/>
      <c r="X13" s="642"/>
      <c r="Y13" s="643"/>
      <c r="Z13" s="644">
        <v>0.1</v>
      </c>
      <c r="AA13" s="644"/>
      <c r="AB13" s="644"/>
      <c r="AC13" s="644"/>
      <c r="AD13" s="645">
        <v>37435</v>
      </c>
      <c r="AE13" s="645"/>
      <c r="AF13" s="645"/>
      <c r="AG13" s="645"/>
      <c r="AH13" s="645"/>
      <c r="AI13" s="645"/>
      <c r="AJ13" s="645"/>
      <c r="AK13" s="645"/>
      <c r="AL13" s="646">
        <v>0.2</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2849634</v>
      </c>
      <c r="BH13" s="642"/>
      <c r="BI13" s="642"/>
      <c r="BJ13" s="642"/>
      <c r="BK13" s="642"/>
      <c r="BL13" s="642"/>
      <c r="BM13" s="642"/>
      <c r="BN13" s="643"/>
      <c r="BO13" s="644">
        <v>47.6</v>
      </c>
      <c r="BP13" s="644"/>
      <c r="BQ13" s="644"/>
      <c r="BR13" s="644"/>
      <c r="BS13" s="650" t="s">
        <v>178</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7130062</v>
      </c>
      <c r="CS13" s="642"/>
      <c r="CT13" s="642"/>
      <c r="CU13" s="642"/>
      <c r="CV13" s="642"/>
      <c r="CW13" s="642"/>
      <c r="CX13" s="642"/>
      <c r="CY13" s="643"/>
      <c r="CZ13" s="644">
        <v>20.8</v>
      </c>
      <c r="DA13" s="644"/>
      <c r="DB13" s="644"/>
      <c r="DC13" s="644"/>
      <c r="DD13" s="650">
        <v>5692192</v>
      </c>
      <c r="DE13" s="642"/>
      <c r="DF13" s="642"/>
      <c r="DG13" s="642"/>
      <c r="DH13" s="642"/>
      <c r="DI13" s="642"/>
      <c r="DJ13" s="642"/>
      <c r="DK13" s="642"/>
      <c r="DL13" s="642"/>
      <c r="DM13" s="642"/>
      <c r="DN13" s="642"/>
      <c r="DO13" s="642"/>
      <c r="DP13" s="643"/>
      <c r="DQ13" s="650">
        <v>1156738</v>
      </c>
      <c r="DR13" s="642"/>
      <c r="DS13" s="642"/>
      <c r="DT13" s="642"/>
      <c r="DU13" s="642"/>
      <c r="DV13" s="642"/>
      <c r="DW13" s="642"/>
      <c r="DX13" s="642"/>
      <c r="DY13" s="642"/>
      <c r="DZ13" s="642"/>
      <c r="EA13" s="642"/>
      <c r="EB13" s="642"/>
      <c r="EC13" s="651"/>
    </row>
    <row r="14" spans="2:143" ht="11.25" customHeight="1" x14ac:dyDescent="0.15">
      <c r="B14" s="638" t="s">
        <v>260</v>
      </c>
      <c r="C14" s="639"/>
      <c r="D14" s="639"/>
      <c r="E14" s="639"/>
      <c r="F14" s="639"/>
      <c r="G14" s="639"/>
      <c r="H14" s="639"/>
      <c r="I14" s="639"/>
      <c r="J14" s="639"/>
      <c r="K14" s="639"/>
      <c r="L14" s="639"/>
      <c r="M14" s="639"/>
      <c r="N14" s="639"/>
      <c r="O14" s="639"/>
      <c r="P14" s="639"/>
      <c r="Q14" s="640"/>
      <c r="R14" s="641" t="s">
        <v>178</v>
      </c>
      <c r="S14" s="642"/>
      <c r="T14" s="642"/>
      <c r="U14" s="642"/>
      <c r="V14" s="642"/>
      <c r="W14" s="642"/>
      <c r="X14" s="642"/>
      <c r="Y14" s="643"/>
      <c r="Z14" s="644" t="s">
        <v>140</v>
      </c>
      <c r="AA14" s="644"/>
      <c r="AB14" s="644"/>
      <c r="AC14" s="644"/>
      <c r="AD14" s="645" t="s">
        <v>178</v>
      </c>
      <c r="AE14" s="645"/>
      <c r="AF14" s="645"/>
      <c r="AG14" s="645"/>
      <c r="AH14" s="645"/>
      <c r="AI14" s="645"/>
      <c r="AJ14" s="645"/>
      <c r="AK14" s="645"/>
      <c r="AL14" s="646" t="s">
        <v>178</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207240</v>
      </c>
      <c r="BH14" s="642"/>
      <c r="BI14" s="642"/>
      <c r="BJ14" s="642"/>
      <c r="BK14" s="642"/>
      <c r="BL14" s="642"/>
      <c r="BM14" s="642"/>
      <c r="BN14" s="643"/>
      <c r="BO14" s="644">
        <v>3.5</v>
      </c>
      <c r="BP14" s="644"/>
      <c r="BQ14" s="644"/>
      <c r="BR14" s="644"/>
      <c r="BS14" s="650" t="s">
        <v>140</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1285322</v>
      </c>
      <c r="CS14" s="642"/>
      <c r="CT14" s="642"/>
      <c r="CU14" s="642"/>
      <c r="CV14" s="642"/>
      <c r="CW14" s="642"/>
      <c r="CX14" s="642"/>
      <c r="CY14" s="643"/>
      <c r="CZ14" s="644">
        <v>3.7</v>
      </c>
      <c r="DA14" s="644"/>
      <c r="DB14" s="644"/>
      <c r="DC14" s="644"/>
      <c r="DD14" s="650">
        <v>335404</v>
      </c>
      <c r="DE14" s="642"/>
      <c r="DF14" s="642"/>
      <c r="DG14" s="642"/>
      <c r="DH14" s="642"/>
      <c r="DI14" s="642"/>
      <c r="DJ14" s="642"/>
      <c r="DK14" s="642"/>
      <c r="DL14" s="642"/>
      <c r="DM14" s="642"/>
      <c r="DN14" s="642"/>
      <c r="DO14" s="642"/>
      <c r="DP14" s="643"/>
      <c r="DQ14" s="650">
        <v>938362</v>
      </c>
      <c r="DR14" s="642"/>
      <c r="DS14" s="642"/>
      <c r="DT14" s="642"/>
      <c r="DU14" s="642"/>
      <c r="DV14" s="642"/>
      <c r="DW14" s="642"/>
      <c r="DX14" s="642"/>
      <c r="DY14" s="642"/>
      <c r="DZ14" s="642"/>
      <c r="EA14" s="642"/>
      <c r="EB14" s="642"/>
      <c r="EC14" s="651"/>
    </row>
    <row r="15" spans="2:143" ht="11.25" customHeight="1" x14ac:dyDescent="0.15">
      <c r="B15" s="638" t="s">
        <v>263</v>
      </c>
      <c r="C15" s="639"/>
      <c r="D15" s="639"/>
      <c r="E15" s="639"/>
      <c r="F15" s="639"/>
      <c r="G15" s="639"/>
      <c r="H15" s="639"/>
      <c r="I15" s="639"/>
      <c r="J15" s="639"/>
      <c r="K15" s="639"/>
      <c r="L15" s="639"/>
      <c r="M15" s="639"/>
      <c r="N15" s="639"/>
      <c r="O15" s="639"/>
      <c r="P15" s="639"/>
      <c r="Q15" s="640"/>
      <c r="R15" s="641">
        <v>71690</v>
      </c>
      <c r="S15" s="642"/>
      <c r="T15" s="642"/>
      <c r="U15" s="642"/>
      <c r="V15" s="642"/>
      <c r="W15" s="642"/>
      <c r="X15" s="642"/>
      <c r="Y15" s="643"/>
      <c r="Z15" s="644">
        <v>0.2</v>
      </c>
      <c r="AA15" s="644"/>
      <c r="AB15" s="644"/>
      <c r="AC15" s="644"/>
      <c r="AD15" s="645">
        <v>71690</v>
      </c>
      <c r="AE15" s="645"/>
      <c r="AF15" s="645"/>
      <c r="AG15" s="645"/>
      <c r="AH15" s="645"/>
      <c r="AI15" s="645"/>
      <c r="AJ15" s="645"/>
      <c r="AK15" s="645"/>
      <c r="AL15" s="646">
        <v>0.4</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414370</v>
      </c>
      <c r="BH15" s="642"/>
      <c r="BI15" s="642"/>
      <c r="BJ15" s="642"/>
      <c r="BK15" s="642"/>
      <c r="BL15" s="642"/>
      <c r="BM15" s="642"/>
      <c r="BN15" s="643"/>
      <c r="BO15" s="644">
        <v>6.9</v>
      </c>
      <c r="BP15" s="644"/>
      <c r="BQ15" s="644"/>
      <c r="BR15" s="644"/>
      <c r="BS15" s="650" t="s">
        <v>238</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3377756</v>
      </c>
      <c r="CS15" s="642"/>
      <c r="CT15" s="642"/>
      <c r="CU15" s="642"/>
      <c r="CV15" s="642"/>
      <c r="CW15" s="642"/>
      <c r="CX15" s="642"/>
      <c r="CY15" s="643"/>
      <c r="CZ15" s="644">
        <v>9.8000000000000007</v>
      </c>
      <c r="DA15" s="644"/>
      <c r="DB15" s="644"/>
      <c r="DC15" s="644"/>
      <c r="DD15" s="650">
        <v>1565325</v>
      </c>
      <c r="DE15" s="642"/>
      <c r="DF15" s="642"/>
      <c r="DG15" s="642"/>
      <c r="DH15" s="642"/>
      <c r="DI15" s="642"/>
      <c r="DJ15" s="642"/>
      <c r="DK15" s="642"/>
      <c r="DL15" s="642"/>
      <c r="DM15" s="642"/>
      <c r="DN15" s="642"/>
      <c r="DO15" s="642"/>
      <c r="DP15" s="643"/>
      <c r="DQ15" s="650">
        <v>1653066</v>
      </c>
      <c r="DR15" s="642"/>
      <c r="DS15" s="642"/>
      <c r="DT15" s="642"/>
      <c r="DU15" s="642"/>
      <c r="DV15" s="642"/>
      <c r="DW15" s="642"/>
      <c r="DX15" s="642"/>
      <c r="DY15" s="642"/>
      <c r="DZ15" s="642"/>
      <c r="EA15" s="642"/>
      <c r="EB15" s="642"/>
      <c r="EC15" s="651"/>
    </row>
    <row r="16" spans="2:143" ht="11.25" customHeight="1" x14ac:dyDescent="0.15">
      <c r="B16" s="638" t="s">
        <v>266</v>
      </c>
      <c r="C16" s="639"/>
      <c r="D16" s="639"/>
      <c r="E16" s="639"/>
      <c r="F16" s="639"/>
      <c r="G16" s="639"/>
      <c r="H16" s="639"/>
      <c r="I16" s="639"/>
      <c r="J16" s="639"/>
      <c r="K16" s="639"/>
      <c r="L16" s="639"/>
      <c r="M16" s="639"/>
      <c r="N16" s="639"/>
      <c r="O16" s="639"/>
      <c r="P16" s="639"/>
      <c r="Q16" s="640"/>
      <c r="R16" s="641" t="s">
        <v>140</v>
      </c>
      <c r="S16" s="642"/>
      <c r="T16" s="642"/>
      <c r="U16" s="642"/>
      <c r="V16" s="642"/>
      <c r="W16" s="642"/>
      <c r="X16" s="642"/>
      <c r="Y16" s="643"/>
      <c r="Z16" s="644" t="s">
        <v>178</v>
      </c>
      <c r="AA16" s="644"/>
      <c r="AB16" s="644"/>
      <c r="AC16" s="644"/>
      <c r="AD16" s="645" t="s">
        <v>140</v>
      </c>
      <c r="AE16" s="645"/>
      <c r="AF16" s="645"/>
      <c r="AG16" s="645"/>
      <c r="AH16" s="645"/>
      <c r="AI16" s="645"/>
      <c r="AJ16" s="645"/>
      <c r="AK16" s="645"/>
      <c r="AL16" s="646" t="s">
        <v>178</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178</v>
      </c>
      <c r="BH16" s="642"/>
      <c r="BI16" s="642"/>
      <c r="BJ16" s="642"/>
      <c r="BK16" s="642"/>
      <c r="BL16" s="642"/>
      <c r="BM16" s="642"/>
      <c r="BN16" s="643"/>
      <c r="BO16" s="644" t="s">
        <v>140</v>
      </c>
      <c r="BP16" s="644"/>
      <c r="BQ16" s="644"/>
      <c r="BR16" s="644"/>
      <c r="BS16" s="650" t="s">
        <v>140</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254980</v>
      </c>
      <c r="CS16" s="642"/>
      <c r="CT16" s="642"/>
      <c r="CU16" s="642"/>
      <c r="CV16" s="642"/>
      <c r="CW16" s="642"/>
      <c r="CX16" s="642"/>
      <c r="CY16" s="643"/>
      <c r="CZ16" s="644">
        <v>0.7</v>
      </c>
      <c r="DA16" s="644"/>
      <c r="DB16" s="644"/>
      <c r="DC16" s="644"/>
      <c r="DD16" s="650" t="s">
        <v>178</v>
      </c>
      <c r="DE16" s="642"/>
      <c r="DF16" s="642"/>
      <c r="DG16" s="642"/>
      <c r="DH16" s="642"/>
      <c r="DI16" s="642"/>
      <c r="DJ16" s="642"/>
      <c r="DK16" s="642"/>
      <c r="DL16" s="642"/>
      <c r="DM16" s="642"/>
      <c r="DN16" s="642"/>
      <c r="DO16" s="642"/>
      <c r="DP16" s="643"/>
      <c r="DQ16" s="650">
        <v>58419</v>
      </c>
      <c r="DR16" s="642"/>
      <c r="DS16" s="642"/>
      <c r="DT16" s="642"/>
      <c r="DU16" s="642"/>
      <c r="DV16" s="642"/>
      <c r="DW16" s="642"/>
      <c r="DX16" s="642"/>
      <c r="DY16" s="642"/>
      <c r="DZ16" s="642"/>
      <c r="EA16" s="642"/>
      <c r="EB16" s="642"/>
      <c r="EC16" s="651"/>
    </row>
    <row r="17" spans="2:133" ht="11.25" customHeight="1" x14ac:dyDescent="0.15">
      <c r="B17" s="638" t="s">
        <v>269</v>
      </c>
      <c r="C17" s="639"/>
      <c r="D17" s="639"/>
      <c r="E17" s="639"/>
      <c r="F17" s="639"/>
      <c r="G17" s="639"/>
      <c r="H17" s="639"/>
      <c r="I17" s="639"/>
      <c r="J17" s="639"/>
      <c r="K17" s="639"/>
      <c r="L17" s="639"/>
      <c r="M17" s="639"/>
      <c r="N17" s="639"/>
      <c r="O17" s="639"/>
      <c r="P17" s="639"/>
      <c r="Q17" s="640"/>
      <c r="R17" s="641">
        <v>34321</v>
      </c>
      <c r="S17" s="642"/>
      <c r="T17" s="642"/>
      <c r="U17" s="642"/>
      <c r="V17" s="642"/>
      <c r="W17" s="642"/>
      <c r="X17" s="642"/>
      <c r="Y17" s="643"/>
      <c r="Z17" s="644">
        <v>0.1</v>
      </c>
      <c r="AA17" s="644"/>
      <c r="AB17" s="644"/>
      <c r="AC17" s="644"/>
      <c r="AD17" s="645">
        <v>34321</v>
      </c>
      <c r="AE17" s="645"/>
      <c r="AF17" s="645"/>
      <c r="AG17" s="645"/>
      <c r="AH17" s="645"/>
      <c r="AI17" s="645"/>
      <c r="AJ17" s="645"/>
      <c r="AK17" s="645"/>
      <c r="AL17" s="646">
        <v>0.2</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140</v>
      </c>
      <c r="BH17" s="642"/>
      <c r="BI17" s="642"/>
      <c r="BJ17" s="642"/>
      <c r="BK17" s="642"/>
      <c r="BL17" s="642"/>
      <c r="BM17" s="642"/>
      <c r="BN17" s="643"/>
      <c r="BO17" s="644" t="s">
        <v>140</v>
      </c>
      <c r="BP17" s="644"/>
      <c r="BQ17" s="644"/>
      <c r="BR17" s="644"/>
      <c r="BS17" s="650" t="s">
        <v>178</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3918168</v>
      </c>
      <c r="CS17" s="642"/>
      <c r="CT17" s="642"/>
      <c r="CU17" s="642"/>
      <c r="CV17" s="642"/>
      <c r="CW17" s="642"/>
      <c r="CX17" s="642"/>
      <c r="CY17" s="643"/>
      <c r="CZ17" s="644">
        <v>11.4</v>
      </c>
      <c r="DA17" s="644"/>
      <c r="DB17" s="644"/>
      <c r="DC17" s="644"/>
      <c r="DD17" s="650" t="s">
        <v>140</v>
      </c>
      <c r="DE17" s="642"/>
      <c r="DF17" s="642"/>
      <c r="DG17" s="642"/>
      <c r="DH17" s="642"/>
      <c r="DI17" s="642"/>
      <c r="DJ17" s="642"/>
      <c r="DK17" s="642"/>
      <c r="DL17" s="642"/>
      <c r="DM17" s="642"/>
      <c r="DN17" s="642"/>
      <c r="DO17" s="642"/>
      <c r="DP17" s="643"/>
      <c r="DQ17" s="650">
        <v>3899496</v>
      </c>
      <c r="DR17" s="642"/>
      <c r="DS17" s="642"/>
      <c r="DT17" s="642"/>
      <c r="DU17" s="642"/>
      <c r="DV17" s="642"/>
      <c r="DW17" s="642"/>
      <c r="DX17" s="642"/>
      <c r="DY17" s="642"/>
      <c r="DZ17" s="642"/>
      <c r="EA17" s="642"/>
      <c r="EB17" s="642"/>
      <c r="EC17" s="651"/>
    </row>
    <row r="18" spans="2:133" ht="11.25" customHeight="1" x14ac:dyDescent="0.15">
      <c r="B18" s="638" t="s">
        <v>272</v>
      </c>
      <c r="C18" s="639"/>
      <c r="D18" s="639"/>
      <c r="E18" s="639"/>
      <c r="F18" s="639"/>
      <c r="G18" s="639"/>
      <c r="H18" s="639"/>
      <c r="I18" s="639"/>
      <c r="J18" s="639"/>
      <c r="K18" s="639"/>
      <c r="L18" s="639"/>
      <c r="M18" s="639"/>
      <c r="N18" s="639"/>
      <c r="O18" s="639"/>
      <c r="P18" s="639"/>
      <c r="Q18" s="640"/>
      <c r="R18" s="641">
        <v>10039029</v>
      </c>
      <c r="S18" s="642"/>
      <c r="T18" s="642"/>
      <c r="U18" s="642"/>
      <c r="V18" s="642"/>
      <c r="W18" s="642"/>
      <c r="X18" s="642"/>
      <c r="Y18" s="643"/>
      <c r="Z18" s="644">
        <v>27.8</v>
      </c>
      <c r="AA18" s="644"/>
      <c r="AB18" s="644"/>
      <c r="AC18" s="644"/>
      <c r="AD18" s="645">
        <v>9012283</v>
      </c>
      <c r="AE18" s="645"/>
      <c r="AF18" s="645"/>
      <c r="AG18" s="645"/>
      <c r="AH18" s="645"/>
      <c r="AI18" s="645"/>
      <c r="AJ18" s="645"/>
      <c r="AK18" s="645"/>
      <c r="AL18" s="646">
        <v>54.2</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140</v>
      </c>
      <c r="BH18" s="642"/>
      <c r="BI18" s="642"/>
      <c r="BJ18" s="642"/>
      <c r="BK18" s="642"/>
      <c r="BL18" s="642"/>
      <c r="BM18" s="642"/>
      <c r="BN18" s="643"/>
      <c r="BO18" s="644" t="s">
        <v>178</v>
      </c>
      <c r="BP18" s="644"/>
      <c r="BQ18" s="644"/>
      <c r="BR18" s="644"/>
      <c r="BS18" s="650" t="s">
        <v>178</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178</v>
      </c>
      <c r="CS18" s="642"/>
      <c r="CT18" s="642"/>
      <c r="CU18" s="642"/>
      <c r="CV18" s="642"/>
      <c r="CW18" s="642"/>
      <c r="CX18" s="642"/>
      <c r="CY18" s="643"/>
      <c r="CZ18" s="644" t="s">
        <v>140</v>
      </c>
      <c r="DA18" s="644"/>
      <c r="DB18" s="644"/>
      <c r="DC18" s="644"/>
      <c r="DD18" s="650" t="s">
        <v>140</v>
      </c>
      <c r="DE18" s="642"/>
      <c r="DF18" s="642"/>
      <c r="DG18" s="642"/>
      <c r="DH18" s="642"/>
      <c r="DI18" s="642"/>
      <c r="DJ18" s="642"/>
      <c r="DK18" s="642"/>
      <c r="DL18" s="642"/>
      <c r="DM18" s="642"/>
      <c r="DN18" s="642"/>
      <c r="DO18" s="642"/>
      <c r="DP18" s="643"/>
      <c r="DQ18" s="650" t="s">
        <v>178</v>
      </c>
      <c r="DR18" s="642"/>
      <c r="DS18" s="642"/>
      <c r="DT18" s="642"/>
      <c r="DU18" s="642"/>
      <c r="DV18" s="642"/>
      <c r="DW18" s="642"/>
      <c r="DX18" s="642"/>
      <c r="DY18" s="642"/>
      <c r="DZ18" s="642"/>
      <c r="EA18" s="642"/>
      <c r="EB18" s="642"/>
      <c r="EC18" s="651"/>
    </row>
    <row r="19" spans="2:133" ht="11.25" customHeight="1" x14ac:dyDescent="0.15">
      <c r="B19" s="638" t="s">
        <v>275</v>
      </c>
      <c r="C19" s="639"/>
      <c r="D19" s="639"/>
      <c r="E19" s="639"/>
      <c r="F19" s="639"/>
      <c r="G19" s="639"/>
      <c r="H19" s="639"/>
      <c r="I19" s="639"/>
      <c r="J19" s="639"/>
      <c r="K19" s="639"/>
      <c r="L19" s="639"/>
      <c r="M19" s="639"/>
      <c r="N19" s="639"/>
      <c r="O19" s="639"/>
      <c r="P19" s="639"/>
      <c r="Q19" s="640"/>
      <c r="R19" s="641">
        <v>9012283</v>
      </c>
      <c r="S19" s="642"/>
      <c r="T19" s="642"/>
      <c r="U19" s="642"/>
      <c r="V19" s="642"/>
      <c r="W19" s="642"/>
      <c r="X19" s="642"/>
      <c r="Y19" s="643"/>
      <c r="Z19" s="644">
        <v>25</v>
      </c>
      <c r="AA19" s="644"/>
      <c r="AB19" s="644"/>
      <c r="AC19" s="644"/>
      <c r="AD19" s="645">
        <v>9012283</v>
      </c>
      <c r="AE19" s="645"/>
      <c r="AF19" s="645"/>
      <c r="AG19" s="645"/>
      <c r="AH19" s="645"/>
      <c r="AI19" s="645"/>
      <c r="AJ19" s="645"/>
      <c r="AK19" s="645"/>
      <c r="AL19" s="646">
        <v>54.2</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t="s">
        <v>140</v>
      </c>
      <c r="BH19" s="642"/>
      <c r="BI19" s="642"/>
      <c r="BJ19" s="642"/>
      <c r="BK19" s="642"/>
      <c r="BL19" s="642"/>
      <c r="BM19" s="642"/>
      <c r="BN19" s="643"/>
      <c r="BO19" s="644" t="s">
        <v>140</v>
      </c>
      <c r="BP19" s="644"/>
      <c r="BQ19" s="644"/>
      <c r="BR19" s="644"/>
      <c r="BS19" s="650" t="s">
        <v>140</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238</v>
      </c>
      <c r="CS19" s="642"/>
      <c r="CT19" s="642"/>
      <c r="CU19" s="642"/>
      <c r="CV19" s="642"/>
      <c r="CW19" s="642"/>
      <c r="CX19" s="642"/>
      <c r="CY19" s="643"/>
      <c r="CZ19" s="644" t="s">
        <v>140</v>
      </c>
      <c r="DA19" s="644"/>
      <c r="DB19" s="644"/>
      <c r="DC19" s="644"/>
      <c r="DD19" s="650" t="s">
        <v>140</v>
      </c>
      <c r="DE19" s="642"/>
      <c r="DF19" s="642"/>
      <c r="DG19" s="642"/>
      <c r="DH19" s="642"/>
      <c r="DI19" s="642"/>
      <c r="DJ19" s="642"/>
      <c r="DK19" s="642"/>
      <c r="DL19" s="642"/>
      <c r="DM19" s="642"/>
      <c r="DN19" s="642"/>
      <c r="DO19" s="642"/>
      <c r="DP19" s="643"/>
      <c r="DQ19" s="650" t="s">
        <v>178</v>
      </c>
      <c r="DR19" s="642"/>
      <c r="DS19" s="642"/>
      <c r="DT19" s="642"/>
      <c r="DU19" s="642"/>
      <c r="DV19" s="642"/>
      <c r="DW19" s="642"/>
      <c r="DX19" s="642"/>
      <c r="DY19" s="642"/>
      <c r="DZ19" s="642"/>
      <c r="EA19" s="642"/>
      <c r="EB19" s="642"/>
      <c r="EC19" s="651"/>
    </row>
    <row r="20" spans="2:133" ht="11.25" customHeight="1" x14ac:dyDescent="0.15">
      <c r="B20" s="638" t="s">
        <v>278</v>
      </c>
      <c r="C20" s="639"/>
      <c r="D20" s="639"/>
      <c r="E20" s="639"/>
      <c r="F20" s="639"/>
      <c r="G20" s="639"/>
      <c r="H20" s="639"/>
      <c r="I20" s="639"/>
      <c r="J20" s="639"/>
      <c r="K20" s="639"/>
      <c r="L20" s="639"/>
      <c r="M20" s="639"/>
      <c r="N20" s="639"/>
      <c r="O20" s="639"/>
      <c r="P20" s="639"/>
      <c r="Q20" s="640"/>
      <c r="R20" s="641">
        <v>1026746</v>
      </c>
      <c r="S20" s="642"/>
      <c r="T20" s="642"/>
      <c r="U20" s="642"/>
      <c r="V20" s="642"/>
      <c r="W20" s="642"/>
      <c r="X20" s="642"/>
      <c r="Y20" s="643"/>
      <c r="Z20" s="644">
        <v>2.8</v>
      </c>
      <c r="AA20" s="644"/>
      <c r="AB20" s="644"/>
      <c r="AC20" s="644"/>
      <c r="AD20" s="645" t="s">
        <v>238</v>
      </c>
      <c r="AE20" s="645"/>
      <c r="AF20" s="645"/>
      <c r="AG20" s="645"/>
      <c r="AH20" s="645"/>
      <c r="AI20" s="645"/>
      <c r="AJ20" s="645"/>
      <c r="AK20" s="645"/>
      <c r="AL20" s="646" t="s">
        <v>140</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t="s">
        <v>178</v>
      </c>
      <c r="BH20" s="642"/>
      <c r="BI20" s="642"/>
      <c r="BJ20" s="642"/>
      <c r="BK20" s="642"/>
      <c r="BL20" s="642"/>
      <c r="BM20" s="642"/>
      <c r="BN20" s="643"/>
      <c r="BO20" s="644" t="s">
        <v>178</v>
      </c>
      <c r="BP20" s="644"/>
      <c r="BQ20" s="644"/>
      <c r="BR20" s="644"/>
      <c r="BS20" s="650" t="s">
        <v>238</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34296542</v>
      </c>
      <c r="CS20" s="642"/>
      <c r="CT20" s="642"/>
      <c r="CU20" s="642"/>
      <c r="CV20" s="642"/>
      <c r="CW20" s="642"/>
      <c r="CX20" s="642"/>
      <c r="CY20" s="643"/>
      <c r="CZ20" s="644">
        <v>100</v>
      </c>
      <c r="DA20" s="644"/>
      <c r="DB20" s="644"/>
      <c r="DC20" s="644"/>
      <c r="DD20" s="650">
        <v>8404554</v>
      </c>
      <c r="DE20" s="642"/>
      <c r="DF20" s="642"/>
      <c r="DG20" s="642"/>
      <c r="DH20" s="642"/>
      <c r="DI20" s="642"/>
      <c r="DJ20" s="642"/>
      <c r="DK20" s="642"/>
      <c r="DL20" s="642"/>
      <c r="DM20" s="642"/>
      <c r="DN20" s="642"/>
      <c r="DO20" s="642"/>
      <c r="DP20" s="643"/>
      <c r="DQ20" s="650">
        <v>18242590</v>
      </c>
      <c r="DR20" s="642"/>
      <c r="DS20" s="642"/>
      <c r="DT20" s="642"/>
      <c r="DU20" s="642"/>
      <c r="DV20" s="642"/>
      <c r="DW20" s="642"/>
      <c r="DX20" s="642"/>
      <c r="DY20" s="642"/>
      <c r="DZ20" s="642"/>
      <c r="EA20" s="642"/>
      <c r="EB20" s="642"/>
      <c r="EC20" s="651"/>
    </row>
    <row r="21" spans="2:133" ht="11.25" customHeight="1" x14ac:dyDescent="0.15">
      <c r="B21" s="638" t="s">
        <v>281</v>
      </c>
      <c r="C21" s="639"/>
      <c r="D21" s="639"/>
      <c r="E21" s="639"/>
      <c r="F21" s="639"/>
      <c r="G21" s="639"/>
      <c r="H21" s="639"/>
      <c r="I21" s="639"/>
      <c r="J21" s="639"/>
      <c r="K21" s="639"/>
      <c r="L21" s="639"/>
      <c r="M21" s="639"/>
      <c r="N21" s="639"/>
      <c r="O21" s="639"/>
      <c r="P21" s="639"/>
      <c r="Q21" s="640"/>
      <c r="R21" s="641" t="s">
        <v>140</v>
      </c>
      <c r="S21" s="642"/>
      <c r="T21" s="642"/>
      <c r="U21" s="642"/>
      <c r="V21" s="642"/>
      <c r="W21" s="642"/>
      <c r="X21" s="642"/>
      <c r="Y21" s="643"/>
      <c r="Z21" s="644" t="s">
        <v>140</v>
      </c>
      <c r="AA21" s="644"/>
      <c r="AB21" s="644"/>
      <c r="AC21" s="644"/>
      <c r="AD21" s="645" t="s">
        <v>178</v>
      </c>
      <c r="AE21" s="645"/>
      <c r="AF21" s="645"/>
      <c r="AG21" s="645"/>
      <c r="AH21" s="645"/>
      <c r="AI21" s="645"/>
      <c r="AJ21" s="645"/>
      <c r="AK21" s="645"/>
      <c r="AL21" s="646" t="s">
        <v>140</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t="s">
        <v>140</v>
      </c>
      <c r="BH21" s="642"/>
      <c r="BI21" s="642"/>
      <c r="BJ21" s="642"/>
      <c r="BK21" s="642"/>
      <c r="BL21" s="642"/>
      <c r="BM21" s="642"/>
      <c r="BN21" s="643"/>
      <c r="BO21" s="644" t="s">
        <v>140</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283</v>
      </c>
      <c r="C22" s="639"/>
      <c r="D22" s="639"/>
      <c r="E22" s="639"/>
      <c r="F22" s="639"/>
      <c r="G22" s="639"/>
      <c r="H22" s="639"/>
      <c r="I22" s="639"/>
      <c r="J22" s="639"/>
      <c r="K22" s="639"/>
      <c r="L22" s="639"/>
      <c r="M22" s="639"/>
      <c r="N22" s="639"/>
      <c r="O22" s="639"/>
      <c r="P22" s="639"/>
      <c r="Q22" s="640"/>
      <c r="R22" s="641">
        <v>17619981</v>
      </c>
      <c r="S22" s="642"/>
      <c r="T22" s="642"/>
      <c r="U22" s="642"/>
      <c r="V22" s="642"/>
      <c r="W22" s="642"/>
      <c r="X22" s="642"/>
      <c r="Y22" s="643"/>
      <c r="Z22" s="644">
        <v>48.9</v>
      </c>
      <c r="AA22" s="644"/>
      <c r="AB22" s="644"/>
      <c r="AC22" s="644"/>
      <c r="AD22" s="645">
        <v>16593235</v>
      </c>
      <c r="AE22" s="645"/>
      <c r="AF22" s="645"/>
      <c r="AG22" s="645"/>
      <c r="AH22" s="645"/>
      <c r="AI22" s="645"/>
      <c r="AJ22" s="645"/>
      <c r="AK22" s="645"/>
      <c r="AL22" s="646">
        <v>99.8</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140</v>
      </c>
      <c r="BH22" s="642"/>
      <c r="BI22" s="642"/>
      <c r="BJ22" s="642"/>
      <c r="BK22" s="642"/>
      <c r="BL22" s="642"/>
      <c r="BM22" s="642"/>
      <c r="BN22" s="643"/>
      <c r="BO22" s="644" t="s">
        <v>238</v>
      </c>
      <c r="BP22" s="644"/>
      <c r="BQ22" s="644"/>
      <c r="BR22" s="644"/>
      <c r="BS22" s="650" t="s">
        <v>140</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286</v>
      </c>
      <c r="C23" s="639"/>
      <c r="D23" s="639"/>
      <c r="E23" s="639"/>
      <c r="F23" s="639"/>
      <c r="G23" s="639"/>
      <c r="H23" s="639"/>
      <c r="I23" s="639"/>
      <c r="J23" s="639"/>
      <c r="K23" s="639"/>
      <c r="L23" s="639"/>
      <c r="M23" s="639"/>
      <c r="N23" s="639"/>
      <c r="O23" s="639"/>
      <c r="P23" s="639"/>
      <c r="Q23" s="640"/>
      <c r="R23" s="641">
        <v>7155</v>
      </c>
      <c r="S23" s="642"/>
      <c r="T23" s="642"/>
      <c r="U23" s="642"/>
      <c r="V23" s="642"/>
      <c r="W23" s="642"/>
      <c r="X23" s="642"/>
      <c r="Y23" s="643"/>
      <c r="Z23" s="644">
        <v>0</v>
      </c>
      <c r="AA23" s="644"/>
      <c r="AB23" s="644"/>
      <c r="AC23" s="644"/>
      <c r="AD23" s="645">
        <v>7155</v>
      </c>
      <c r="AE23" s="645"/>
      <c r="AF23" s="645"/>
      <c r="AG23" s="645"/>
      <c r="AH23" s="645"/>
      <c r="AI23" s="645"/>
      <c r="AJ23" s="645"/>
      <c r="AK23" s="645"/>
      <c r="AL23" s="646">
        <v>0</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t="s">
        <v>140</v>
      </c>
      <c r="BH23" s="642"/>
      <c r="BI23" s="642"/>
      <c r="BJ23" s="642"/>
      <c r="BK23" s="642"/>
      <c r="BL23" s="642"/>
      <c r="BM23" s="642"/>
      <c r="BN23" s="643"/>
      <c r="BO23" s="644" t="s">
        <v>238</v>
      </c>
      <c r="BP23" s="644"/>
      <c r="BQ23" s="644"/>
      <c r="BR23" s="644"/>
      <c r="BS23" s="650" t="s">
        <v>238</v>
      </c>
      <c r="BT23" s="642"/>
      <c r="BU23" s="642"/>
      <c r="BV23" s="642"/>
      <c r="BW23" s="642"/>
      <c r="BX23" s="642"/>
      <c r="BY23" s="642"/>
      <c r="BZ23" s="642"/>
      <c r="CA23" s="642"/>
      <c r="CB23" s="651"/>
      <c r="CD23" s="623" t="s">
        <v>226</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1" t="s">
        <v>291</v>
      </c>
      <c r="DM23" s="672"/>
      <c r="DN23" s="672"/>
      <c r="DO23" s="672"/>
      <c r="DP23" s="672"/>
      <c r="DQ23" s="672"/>
      <c r="DR23" s="672"/>
      <c r="DS23" s="672"/>
      <c r="DT23" s="672"/>
      <c r="DU23" s="672"/>
      <c r="DV23" s="673"/>
      <c r="DW23" s="623" t="s">
        <v>292</v>
      </c>
      <c r="DX23" s="624"/>
      <c r="DY23" s="624"/>
      <c r="DZ23" s="624"/>
      <c r="EA23" s="624"/>
      <c r="EB23" s="624"/>
      <c r="EC23" s="625"/>
    </row>
    <row r="24" spans="2:133" ht="11.25" customHeight="1" x14ac:dyDescent="0.15">
      <c r="B24" s="638" t="s">
        <v>293</v>
      </c>
      <c r="C24" s="639"/>
      <c r="D24" s="639"/>
      <c r="E24" s="639"/>
      <c r="F24" s="639"/>
      <c r="G24" s="639"/>
      <c r="H24" s="639"/>
      <c r="I24" s="639"/>
      <c r="J24" s="639"/>
      <c r="K24" s="639"/>
      <c r="L24" s="639"/>
      <c r="M24" s="639"/>
      <c r="N24" s="639"/>
      <c r="O24" s="639"/>
      <c r="P24" s="639"/>
      <c r="Q24" s="640"/>
      <c r="R24" s="641">
        <v>338173</v>
      </c>
      <c r="S24" s="642"/>
      <c r="T24" s="642"/>
      <c r="U24" s="642"/>
      <c r="V24" s="642"/>
      <c r="W24" s="642"/>
      <c r="X24" s="642"/>
      <c r="Y24" s="643"/>
      <c r="Z24" s="644">
        <v>0.9</v>
      </c>
      <c r="AA24" s="644"/>
      <c r="AB24" s="644"/>
      <c r="AC24" s="644"/>
      <c r="AD24" s="645" t="s">
        <v>140</v>
      </c>
      <c r="AE24" s="645"/>
      <c r="AF24" s="645"/>
      <c r="AG24" s="645"/>
      <c r="AH24" s="645"/>
      <c r="AI24" s="645"/>
      <c r="AJ24" s="645"/>
      <c r="AK24" s="645"/>
      <c r="AL24" s="646" t="s">
        <v>140</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238</v>
      </c>
      <c r="BH24" s="642"/>
      <c r="BI24" s="642"/>
      <c r="BJ24" s="642"/>
      <c r="BK24" s="642"/>
      <c r="BL24" s="642"/>
      <c r="BM24" s="642"/>
      <c r="BN24" s="643"/>
      <c r="BO24" s="644" t="s">
        <v>178</v>
      </c>
      <c r="BP24" s="644"/>
      <c r="BQ24" s="644"/>
      <c r="BR24" s="644"/>
      <c r="BS24" s="650" t="s">
        <v>238</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14840589</v>
      </c>
      <c r="CS24" s="631"/>
      <c r="CT24" s="631"/>
      <c r="CU24" s="631"/>
      <c r="CV24" s="631"/>
      <c r="CW24" s="631"/>
      <c r="CX24" s="631"/>
      <c r="CY24" s="632"/>
      <c r="CZ24" s="635">
        <v>43.3</v>
      </c>
      <c r="DA24" s="636"/>
      <c r="DB24" s="636"/>
      <c r="DC24" s="655"/>
      <c r="DD24" s="674">
        <v>10062271</v>
      </c>
      <c r="DE24" s="631"/>
      <c r="DF24" s="631"/>
      <c r="DG24" s="631"/>
      <c r="DH24" s="631"/>
      <c r="DI24" s="631"/>
      <c r="DJ24" s="631"/>
      <c r="DK24" s="632"/>
      <c r="DL24" s="674">
        <v>10021033</v>
      </c>
      <c r="DM24" s="631"/>
      <c r="DN24" s="631"/>
      <c r="DO24" s="631"/>
      <c r="DP24" s="631"/>
      <c r="DQ24" s="631"/>
      <c r="DR24" s="631"/>
      <c r="DS24" s="631"/>
      <c r="DT24" s="631"/>
      <c r="DU24" s="631"/>
      <c r="DV24" s="632"/>
      <c r="DW24" s="635">
        <v>57.5</v>
      </c>
      <c r="DX24" s="636"/>
      <c r="DY24" s="636"/>
      <c r="DZ24" s="636"/>
      <c r="EA24" s="636"/>
      <c r="EB24" s="636"/>
      <c r="EC24" s="637"/>
    </row>
    <row r="25" spans="2:133" ht="11.25" customHeight="1" x14ac:dyDescent="0.15">
      <c r="B25" s="638" t="s">
        <v>296</v>
      </c>
      <c r="C25" s="639"/>
      <c r="D25" s="639"/>
      <c r="E25" s="639"/>
      <c r="F25" s="639"/>
      <c r="G25" s="639"/>
      <c r="H25" s="639"/>
      <c r="I25" s="639"/>
      <c r="J25" s="639"/>
      <c r="K25" s="639"/>
      <c r="L25" s="639"/>
      <c r="M25" s="639"/>
      <c r="N25" s="639"/>
      <c r="O25" s="639"/>
      <c r="P25" s="639"/>
      <c r="Q25" s="640"/>
      <c r="R25" s="641">
        <v>219230</v>
      </c>
      <c r="S25" s="642"/>
      <c r="T25" s="642"/>
      <c r="U25" s="642"/>
      <c r="V25" s="642"/>
      <c r="W25" s="642"/>
      <c r="X25" s="642"/>
      <c r="Y25" s="643"/>
      <c r="Z25" s="644">
        <v>0.6</v>
      </c>
      <c r="AA25" s="644"/>
      <c r="AB25" s="644"/>
      <c r="AC25" s="644"/>
      <c r="AD25" s="645">
        <v>13746</v>
      </c>
      <c r="AE25" s="645"/>
      <c r="AF25" s="645"/>
      <c r="AG25" s="645"/>
      <c r="AH25" s="645"/>
      <c r="AI25" s="645"/>
      <c r="AJ25" s="645"/>
      <c r="AK25" s="645"/>
      <c r="AL25" s="646">
        <v>0.1</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140</v>
      </c>
      <c r="BH25" s="642"/>
      <c r="BI25" s="642"/>
      <c r="BJ25" s="642"/>
      <c r="BK25" s="642"/>
      <c r="BL25" s="642"/>
      <c r="BM25" s="642"/>
      <c r="BN25" s="643"/>
      <c r="BO25" s="644" t="s">
        <v>238</v>
      </c>
      <c r="BP25" s="644"/>
      <c r="BQ25" s="644"/>
      <c r="BR25" s="644"/>
      <c r="BS25" s="650" t="s">
        <v>178</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4349664</v>
      </c>
      <c r="CS25" s="677"/>
      <c r="CT25" s="677"/>
      <c r="CU25" s="677"/>
      <c r="CV25" s="677"/>
      <c r="CW25" s="677"/>
      <c r="CX25" s="677"/>
      <c r="CY25" s="678"/>
      <c r="CZ25" s="646">
        <v>12.7</v>
      </c>
      <c r="DA25" s="675"/>
      <c r="DB25" s="675"/>
      <c r="DC25" s="679"/>
      <c r="DD25" s="650">
        <v>4081906</v>
      </c>
      <c r="DE25" s="677"/>
      <c r="DF25" s="677"/>
      <c r="DG25" s="677"/>
      <c r="DH25" s="677"/>
      <c r="DI25" s="677"/>
      <c r="DJ25" s="677"/>
      <c r="DK25" s="678"/>
      <c r="DL25" s="650">
        <v>4040871</v>
      </c>
      <c r="DM25" s="677"/>
      <c r="DN25" s="677"/>
      <c r="DO25" s="677"/>
      <c r="DP25" s="677"/>
      <c r="DQ25" s="677"/>
      <c r="DR25" s="677"/>
      <c r="DS25" s="677"/>
      <c r="DT25" s="677"/>
      <c r="DU25" s="677"/>
      <c r="DV25" s="678"/>
      <c r="DW25" s="646">
        <v>23.2</v>
      </c>
      <c r="DX25" s="675"/>
      <c r="DY25" s="675"/>
      <c r="DZ25" s="675"/>
      <c r="EA25" s="675"/>
      <c r="EB25" s="675"/>
      <c r="EC25" s="676"/>
    </row>
    <row r="26" spans="2:133" ht="11.25" customHeight="1" x14ac:dyDescent="0.15">
      <c r="B26" s="638" t="s">
        <v>299</v>
      </c>
      <c r="C26" s="639"/>
      <c r="D26" s="639"/>
      <c r="E26" s="639"/>
      <c r="F26" s="639"/>
      <c r="G26" s="639"/>
      <c r="H26" s="639"/>
      <c r="I26" s="639"/>
      <c r="J26" s="639"/>
      <c r="K26" s="639"/>
      <c r="L26" s="639"/>
      <c r="M26" s="639"/>
      <c r="N26" s="639"/>
      <c r="O26" s="639"/>
      <c r="P26" s="639"/>
      <c r="Q26" s="640"/>
      <c r="R26" s="641">
        <v>101406</v>
      </c>
      <c r="S26" s="642"/>
      <c r="T26" s="642"/>
      <c r="U26" s="642"/>
      <c r="V26" s="642"/>
      <c r="W26" s="642"/>
      <c r="X26" s="642"/>
      <c r="Y26" s="643"/>
      <c r="Z26" s="644">
        <v>0.3</v>
      </c>
      <c r="AA26" s="644"/>
      <c r="AB26" s="644"/>
      <c r="AC26" s="644"/>
      <c r="AD26" s="645" t="s">
        <v>140</v>
      </c>
      <c r="AE26" s="645"/>
      <c r="AF26" s="645"/>
      <c r="AG26" s="645"/>
      <c r="AH26" s="645"/>
      <c r="AI26" s="645"/>
      <c r="AJ26" s="645"/>
      <c r="AK26" s="645"/>
      <c r="AL26" s="646" t="s">
        <v>178</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140</v>
      </c>
      <c r="BH26" s="642"/>
      <c r="BI26" s="642"/>
      <c r="BJ26" s="642"/>
      <c r="BK26" s="642"/>
      <c r="BL26" s="642"/>
      <c r="BM26" s="642"/>
      <c r="BN26" s="643"/>
      <c r="BO26" s="644" t="s">
        <v>178</v>
      </c>
      <c r="BP26" s="644"/>
      <c r="BQ26" s="644"/>
      <c r="BR26" s="644"/>
      <c r="BS26" s="650" t="s">
        <v>178</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2567159</v>
      </c>
      <c r="CS26" s="642"/>
      <c r="CT26" s="642"/>
      <c r="CU26" s="642"/>
      <c r="CV26" s="642"/>
      <c r="CW26" s="642"/>
      <c r="CX26" s="642"/>
      <c r="CY26" s="643"/>
      <c r="CZ26" s="646">
        <v>7.5</v>
      </c>
      <c r="DA26" s="675"/>
      <c r="DB26" s="675"/>
      <c r="DC26" s="679"/>
      <c r="DD26" s="650">
        <v>2346622</v>
      </c>
      <c r="DE26" s="642"/>
      <c r="DF26" s="642"/>
      <c r="DG26" s="642"/>
      <c r="DH26" s="642"/>
      <c r="DI26" s="642"/>
      <c r="DJ26" s="642"/>
      <c r="DK26" s="643"/>
      <c r="DL26" s="650" t="s">
        <v>178</v>
      </c>
      <c r="DM26" s="642"/>
      <c r="DN26" s="642"/>
      <c r="DO26" s="642"/>
      <c r="DP26" s="642"/>
      <c r="DQ26" s="642"/>
      <c r="DR26" s="642"/>
      <c r="DS26" s="642"/>
      <c r="DT26" s="642"/>
      <c r="DU26" s="642"/>
      <c r="DV26" s="643"/>
      <c r="DW26" s="646" t="s">
        <v>178</v>
      </c>
      <c r="DX26" s="675"/>
      <c r="DY26" s="675"/>
      <c r="DZ26" s="675"/>
      <c r="EA26" s="675"/>
      <c r="EB26" s="675"/>
      <c r="EC26" s="676"/>
    </row>
    <row r="27" spans="2:133" ht="11.25" customHeight="1" x14ac:dyDescent="0.15">
      <c r="B27" s="638" t="s">
        <v>302</v>
      </c>
      <c r="C27" s="639"/>
      <c r="D27" s="639"/>
      <c r="E27" s="639"/>
      <c r="F27" s="639"/>
      <c r="G27" s="639"/>
      <c r="H27" s="639"/>
      <c r="I27" s="639"/>
      <c r="J27" s="639"/>
      <c r="K27" s="639"/>
      <c r="L27" s="639"/>
      <c r="M27" s="639"/>
      <c r="N27" s="639"/>
      <c r="O27" s="639"/>
      <c r="P27" s="639"/>
      <c r="Q27" s="640"/>
      <c r="R27" s="641">
        <v>5013248</v>
      </c>
      <c r="S27" s="642"/>
      <c r="T27" s="642"/>
      <c r="U27" s="642"/>
      <c r="V27" s="642"/>
      <c r="W27" s="642"/>
      <c r="X27" s="642"/>
      <c r="Y27" s="643"/>
      <c r="Z27" s="644">
        <v>13.9</v>
      </c>
      <c r="AA27" s="644"/>
      <c r="AB27" s="644"/>
      <c r="AC27" s="644"/>
      <c r="AD27" s="645" t="s">
        <v>140</v>
      </c>
      <c r="AE27" s="645"/>
      <c r="AF27" s="645"/>
      <c r="AG27" s="645"/>
      <c r="AH27" s="645"/>
      <c r="AI27" s="645"/>
      <c r="AJ27" s="645"/>
      <c r="AK27" s="645"/>
      <c r="AL27" s="646" t="s">
        <v>140</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5985299</v>
      </c>
      <c r="BH27" s="642"/>
      <c r="BI27" s="642"/>
      <c r="BJ27" s="642"/>
      <c r="BK27" s="642"/>
      <c r="BL27" s="642"/>
      <c r="BM27" s="642"/>
      <c r="BN27" s="643"/>
      <c r="BO27" s="644">
        <v>100</v>
      </c>
      <c r="BP27" s="644"/>
      <c r="BQ27" s="644"/>
      <c r="BR27" s="644"/>
      <c r="BS27" s="650" t="s">
        <v>140</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6572757</v>
      </c>
      <c r="CS27" s="677"/>
      <c r="CT27" s="677"/>
      <c r="CU27" s="677"/>
      <c r="CV27" s="677"/>
      <c r="CW27" s="677"/>
      <c r="CX27" s="677"/>
      <c r="CY27" s="678"/>
      <c r="CZ27" s="646">
        <v>19.2</v>
      </c>
      <c r="DA27" s="675"/>
      <c r="DB27" s="675"/>
      <c r="DC27" s="679"/>
      <c r="DD27" s="650">
        <v>2080869</v>
      </c>
      <c r="DE27" s="677"/>
      <c r="DF27" s="677"/>
      <c r="DG27" s="677"/>
      <c r="DH27" s="677"/>
      <c r="DI27" s="677"/>
      <c r="DJ27" s="677"/>
      <c r="DK27" s="678"/>
      <c r="DL27" s="650">
        <v>2080666</v>
      </c>
      <c r="DM27" s="677"/>
      <c r="DN27" s="677"/>
      <c r="DO27" s="677"/>
      <c r="DP27" s="677"/>
      <c r="DQ27" s="677"/>
      <c r="DR27" s="677"/>
      <c r="DS27" s="677"/>
      <c r="DT27" s="677"/>
      <c r="DU27" s="677"/>
      <c r="DV27" s="678"/>
      <c r="DW27" s="646">
        <v>11.9</v>
      </c>
      <c r="DX27" s="675"/>
      <c r="DY27" s="675"/>
      <c r="DZ27" s="675"/>
      <c r="EA27" s="675"/>
      <c r="EB27" s="675"/>
      <c r="EC27" s="676"/>
    </row>
    <row r="28" spans="2:133" ht="11.25" customHeight="1" x14ac:dyDescent="0.15">
      <c r="B28" s="683" t="s">
        <v>305</v>
      </c>
      <c r="C28" s="684"/>
      <c r="D28" s="684"/>
      <c r="E28" s="684"/>
      <c r="F28" s="684"/>
      <c r="G28" s="684"/>
      <c r="H28" s="684"/>
      <c r="I28" s="684"/>
      <c r="J28" s="684"/>
      <c r="K28" s="684"/>
      <c r="L28" s="684"/>
      <c r="M28" s="684"/>
      <c r="N28" s="684"/>
      <c r="O28" s="684"/>
      <c r="P28" s="684"/>
      <c r="Q28" s="685"/>
      <c r="R28" s="641" t="s">
        <v>140</v>
      </c>
      <c r="S28" s="642"/>
      <c r="T28" s="642"/>
      <c r="U28" s="642"/>
      <c r="V28" s="642"/>
      <c r="W28" s="642"/>
      <c r="X28" s="642"/>
      <c r="Y28" s="643"/>
      <c r="Z28" s="644" t="s">
        <v>178</v>
      </c>
      <c r="AA28" s="644"/>
      <c r="AB28" s="644"/>
      <c r="AC28" s="644"/>
      <c r="AD28" s="645" t="s">
        <v>178</v>
      </c>
      <c r="AE28" s="645"/>
      <c r="AF28" s="645"/>
      <c r="AG28" s="645"/>
      <c r="AH28" s="645"/>
      <c r="AI28" s="645"/>
      <c r="AJ28" s="645"/>
      <c r="AK28" s="645"/>
      <c r="AL28" s="646" t="s">
        <v>140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3918168</v>
      </c>
      <c r="CS28" s="642"/>
      <c r="CT28" s="642"/>
      <c r="CU28" s="642"/>
      <c r="CV28" s="642"/>
      <c r="CW28" s="642"/>
      <c r="CX28" s="642"/>
      <c r="CY28" s="643"/>
      <c r="CZ28" s="646">
        <v>11.4</v>
      </c>
      <c r="DA28" s="675"/>
      <c r="DB28" s="675"/>
      <c r="DC28" s="679"/>
      <c r="DD28" s="650">
        <v>3899496</v>
      </c>
      <c r="DE28" s="642"/>
      <c r="DF28" s="642"/>
      <c r="DG28" s="642"/>
      <c r="DH28" s="642"/>
      <c r="DI28" s="642"/>
      <c r="DJ28" s="642"/>
      <c r="DK28" s="643"/>
      <c r="DL28" s="650">
        <v>3899496</v>
      </c>
      <c r="DM28" s="642"/>
      <c r="DN28" s="642"/>
      <c r="DO28" s="642"/>
      <c r="DP28" s="642"/>
      <c r="DQ28" s="642"/>
      <c r="DR28" s="642"/>
      <c r="DS28" s="642"/>
      <c r="DT28" s="642"/>
      <c r="DU28" s="642"/>
      <c r="DV28" s="643"/>
      <c r="DW28" s="646">
        <v>22.4</v>
      </c>
      <c r="DX28" s="675"/>
      <c r="DY28" s="675"/>
      <c r="DZ28" s="675"/>
      <c r="EA28" s="675"/>
      <c r="EB28" s="675"/>
      <c r="EC28" s="676"/>
    </row>
    <row r="29" spans="2:133" ht="11.25" customHeight="1" x14ac:dyDescent="0.15">
      <c r="B29" s="638" t="s">
        <v>307</v>
      </c>
      <c r="C29" s="639"/>
      <c r="D29" s="639"/>
      <c r="E29" s="639"/>
      <c r="F29" s="639"/>
      <c r="G29" s="639"/>
      <c r="H29" s="639"/>
      <c r="I29" s="639"/>
      <c r="J29" s="639"/>
      <c r="K29" s="639"/>
      <c r="L29" s="639"/>
      <c r="M29" s="639"/>
      <c r="N29" s="639"/>
      <c r="O29" s="639"/>
      <c r="P29" s="639"/>
      <c r="Q29" s="640"/>
      <c r="R29" s="641">
        <v>4880171</v>
      </c>
      <c r="S29" s="642"/>
      <c r="T29" s="642"/>
      <c r="U29" s="642"/>
      <c r="V29" s="642"/>
      <c r="W29" s="642"/>
      <c r="X29" s="642"/>
      <c r="Y29" s="643"/>
      <c r="Z29" s="644">
        <v>13.5</v>
      </c>
      <c r="AA29" s="644"/>
      <c r="AB29" s="644"/>
      <c r="AC29" s="644"/>
      <c r="AD29" s="645" t="s">
        <v>178</v>
      </c>
      <c r="AE29" s="645"/>
      <c r="AF29" s="645"/>
      <c r="AG29" s="645"/>
      <c r="AH29" s="645"/>
      <c r="AI29" s="645"/>
      <c r="AJ29" s="645"/>
      <c r="AK29" s="645"/>
      <c r="AL29" s="646" t="s">
        <v>178</v>
      </c>
      <c r="AM29" s="647"/>
      <c r="AN29" s="647"/>
      <c r="AO29" s="648"/>
      <c r="AP29" s="620" t="s">
        <v>226</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311</v>
      </c>
      <c r="CG29" s="657"/>
      <c r="CH29" s="657"/>
      <c r="CI29" s="657"/>
      <c r="CJ29" s="657"/>
      <c r="CK29" s="657"/>
      <c r="CL29" s="657"/>
      <c r="CM29" s="657"/>
      <c r="CN29" s="657"/>
      <c r="CO29" s="657"/>
      <c r="CP29" s="657"/>
      <c r="CQ29" s="658"/>
      <c r="CR29" s="641">
        <v>3917651</v>
      </c>
      <c r="CS29" s="677"/>
      <c r="CT29" s="677"/>
      <c r="CU29" s="677"/>
      <c r="CV29" s="677"/>
      <c r="CW29" s="677"/>
      <c r="CX29" s="677"/>
      <c r="CY29" s="678"/>
      <c r="CZ29" s="646">
        <v>11.4</v>
      </c>
      <c r="DA29" s="675"/>
      <c r="DB29" s="675"/>
      <c r="DC29" s="679"/>
      <c r="DD29" s="650">
        <v>3898979</v>
      </c>
      <c r="DE29" s="677"/>
      <c r="DF29" s="677"/>
      <c r="DG29" s="677"/>
      <c r="DH29" s="677"/>
      <c r="DI29" s="677"/>
      <c r="DJ29" s="677"/>
      <c r="DK29" s="678"/>
      <c r="DL29" s="650">
        <v>3898979</v>
      </c>
      <c r="DM29" s="677"/>
      <c r="DN29" s="677"/>
      <c r="DO29" s="677"/>
      <c r="DP29" s="677"/>
      <c r="DQ29" s="677"/>
      <c r="DR29" s="677"/>
      <c r="DS29" s="677"/>
      <c r="DT29" s="677"/>
      <c r="DU29" s="677"/>
      <c r="DV29" s="678"/>
      <c r="DW29" s="646">
        <v>22.4</v>
      </c>
      <c r="DX29" s="675"/>
      <c r="DY29" s="675"/>
      <c r="DZ29" s="675"/>
      <c r="EA29" s="675"/>
      <c r="EB29" s="675"/>
      <c r="EC29" s="676"/>
    </row>
    <row r="30" spans="2:133" ht="11.25" customHeight="1" x14ac:dyDescent="0.15">
      <c r="B30" s="638" t="s">
        <v>312</v>
      </c>
      <c r="C30" s="639"/>
      <c r="D30" s="639"/>
      <c r="E30" s="639"/>
      <c r="F30" s="639"/>
      <c r="G30" s="639"/>
      <c r="H30" s="639"/>
      <c r="I30" s="639"/>
      <c r="J30" s="639"/>
      <c r="K30" s="639"/>
      <c r="L30" s="639"/>
      <c r="M30" s="639"/>
      <c r="N30" s="639"/>
      <c r="O30" s="639"/>
      <c r="P30" s="639"/>
      <c r="Q30" s="640"/>
      <c r="R30" s="641">
        <v>154764</v>
      </c>
      <c r="S30" s="642"/>
      <c r="T30" s="642"/>
      <c r="U30" s="642"/>
      <c r="V30" s="642"/>
      <c r="W30" s="642"/>
      <c r="X30" s="642"/>
      <c r="Y30" s="643"/>
      <c r="Z30" s="644">
        <v>0.4</v>
      </c>
      <c r="AA30" s="644"/>
      <c r="AB30" s="644"/>
      <c r="AC30" s="644"/>
      <c r="AD30" s="645">
        <v>15635</v>
      </c>
      <c r="AE30" s="645"/>
      <c r="AF30" s="645"/>
      <c r="AG30" s="645"/>
      <c r="AH30" s="645"/>
      <c r="AI30" s="645"/>
      <c r="AJ30" s="645"/>
      <c r="AK30" s="645"/>
      <c r="AL30" s="646">
        <v>0.1</v>
      </c>
      <c r="AM30" s="647"/>
      <c r="AN30" s="647"/>
      <c r="AO30" s="648"/>
      <c r="AP30" s="689" t="s">
        <v>313</v>
      </c>
      <c r="AQ30" s="690"/>
      <c r="AR30" s="690"/>
      <c r="AS30" s="690"/>
      <c r="AT30" s="695" t="s">
        <v>314</v>
      </c>
      <c r="AU30" s="230"/>
      <c r="AV30" s="230"/>
      <c r="AW30" s="230"/>
      <c r="AX30" s="627" t="s">
        <v>192</v>
      </c>
      <c r="AY30" s="628"/>
      <c r="AZ30" s="628"/>
      <c r="BA30" s="628"/>
      <c r="BB30" s="628"/>
      <c r="BC30" s="628"/>
      <c r="BD30" s="628"/>
      <c r="BE30" s="628"/>
      <c r="BF30" s="629"/>
      <c r="BG30" s="701">
        <v>99.2</v>
      </c>
      <c r="BH30" s="702"/>
      <c r="BI30" s="702"/>
      <c r="BJ30" s="702"/>
      <c r="BK30" s="702"/>
      <c r="BL30" s="702"/>
      <c r="BM30" s="636">
        <v>96.5</v>
      </c>
      <c r="BN30" s="702"/>
      <c r="BO30" s="702"/>
      <c r="BP30" s="702"/>
      <c r="BQ30" s="703"/>
      <c r="BR30" s="701">
        <v>99.2</v>
      </c>
      <c r="BS30" s="702"/>
      <c r="BT30" s="702"/>
      <c r="BU30" s="702"/>
      <c r="BV30" s="702"/>
      <c r="BW30" s="702"/>
      <c r="BX30" s="636">
        <v>95.8</v>
      </c>
      <c r="BY30" s="702"/>
      <c r="BZ30" s="702"/>
      <c r="CA30" s="702"/>
      <c r="CB30" s="703"/>
      <c r="CD30" s="706"/>
      <c r="CE30" s="707"/>
      <c r="CF30" s="656" t="s">
        <v>315</v>
      </c>
      <c r="CG30" s="657"/>
      <c r="CH30" s="657"/>
      <c r="CI30" s="657"/>
      <c r="CJ30" s="657"/>
      <c r="CK30" s="657"/>
      <c r="CL30" s="657"/>
      <c r="CM30" s="657"/>
      <c r="CN30" s="657"/>
      <c r="CO30" s="657"/>
      <c r="CP30" s="657"/>
      <c r="CQ30" s="658"/>
      <c r="CR30" s="641">
        <v>3710490</v>
      </c>
      <c r="CS30" s="642"/>
      <c r="CT30" s="642"/>
      <c r="CU30" s="642"/>
      <c r="CV30" s="642"/>
      <c r="CW30" s="642"/>
      <c r="CX30" s="642"/>
      <c r="CY30" s="643"/>
      <c r="CZ30" s="646">
        <v>10.8</v>
      </c>
      <c r="DA30" s="675"/>
      <c r="DB30" s="675"/>
      <c r="DC30" s="679"/>
      <c r="DD30" s="650">
        <v>3691818</v>
      </c>
      <c r="DE30" s="642"/>
      <c r="DF30" s="642"/>
      <c r="DG30" s="642"/>
      <c r="DH30" s="642"/>
      <c r="DI30" s="642"/>
      <c r="DJ30" s="642"/>
      <c r="DK30" s="643"/>
      <c r="DL30" s="650">
        <v>3691818</v>
      </c>
      <c r="DM30" s="642"/>
      <c r="DN30" s="642"/>
      <c r="DO30" s="642"/>
      <c r="DP30" s="642"/>
      <c r="DQ30" s="642"/>
      <c r="DR30" s="642"/>
      <c r="DS30" s="642"/>
      <c r="DT30" s="642"/>
      <c r="DU30" s="642"/>
      <c r="DV30" s="643"/>
      <c r="DW30" s="646">
        <v>21.2</v>
      </c>
      <c r="DX30" s="675"/>
      <c r="DY30" s="675"/>
      <c r="DZ30" s="675"/>
      <c r="EA30" s="675"/>
      <c r="EB30" s="675"/>
      <c r="EC30" s="676"/>
    </row>
    <row r="31" spans="2:133" ht="11.25" customHeight="1" x14ac:dyDescent="0.15">
      <c r="B31" s="638" t="s">
        <v>316</v>
      </c>
      <c r="C31" s="639"/>
      <c r="D31" s="639"/>
      <c r="E31" s="639"/>
      <c r="F31" s="639"/>
      <c r="G31" s="639"/>
      <c r="H31" s="639"/>
      <c r="I31" s="639"/>
      <c r="J31" s="639"/>
      <c r="K31" s="639"/>
      <c r="L31" s="639"/>
      <c r="M31" s="639"/>
      <c r="N31" s="639"/>
      <c r="O31" s="639"/>
      <c r="P31" s="639"/>
      <c r="Q31" s="640"/>
      <c r="R31" s="641">
        <v>327176</v>
      </c>
      <c r="S31" s="642"/>
      <c r="T31" s="642"/>
      <c r="U31" s="642"/>
      <c r="V31" s="642"/>
      <c r="W31" s="642"/>
      <c r="X31" s="642"/>
      <c r="Y31" s="643"/>
      <c r="Z31" s="644">
        <v>0.9</v>
      </c>
      <c r="AA31" s="644"/>
      <c r="AB31" s="644"/>
      <c r="AC31" s="644"/>
      <c r="AD31" s="645" t="s">
        <v>140</v>
      </c>
      <c r="AE31" s="645"/>
      <c r="AF31" s="645"/>
      <c r="AG31" s="645"/>
      <c r="AH31" s="645"/>
      <c r="AI31" s="645"/>
      <c r="AJ31" s="645"/>
      <c r="AK31" s="645"/>
      <c r="AL31" s="646" t="s">
        <v>178</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99.3</v>
      </c>
      <c r="BH31" s="677"/>
      <c r="BI31" s="677"/>
      <c r="BJ31" s="677"/>
      <c r="BK31" s="677"/>
      <c r="BL31" s="677"/>
      <c r="BM31" s="647">
        <v>97.3</v>
      </c>
      <c r="BN31" s="699"/>
      <c r="BO31" s="699"/>
      <c r="BP31" s="699"/>
      <c r="BQ31" s="700"/>
      <c r="BR31" s="698">
        <v>99.4</v>
      </c>
      <c r="BS31" s="677"/>
      <c r="BT31" s="677"/>
      <c r="BU31" s="677"/>
      <c r="BV31" s="677"/>
      <c r="BW31" s="677"/>
      <c r="BX31" s="647">
        <v>97</v>
      </c>
      <c r="BY31" s="699"/>
      <c r="BZ31" s="699"/>
      <c r="CA31" s="699"/>
      <c r="CB31" s="700"/>
      <c r="CD31" s="706"/>
      <c r="CE31" s="707"/>
      <c r="CF31" s="656" t="s">
        <v>319</v>
      </c>
      <c r="CG31" s="657"/>
      <c r="CH31" s="657"/>
      <c r="CI31" s="657"/>
      <c r="CJ31" s="657"/>
      <c r="CK31" s="657"/>
      <c r="CL31" s="657"/>
      <c r="CM31" s="657"/>
      <c r="CN31" s="657"/>
      <c r="CO31" s="657"/>
      <c r="CP31" s="657"/>
      <c r="CQ31" s="658"/>
      <c r="CR31" s="641">
        <v>207161</v>
      </c>
      <c r="CS31" s="677"/>
      <c r="CT31" s="677"/>
      <c r="CU31" s="677"/>
      <c r="CV31" s="677"/>
      <c r="CW31" s="677"/>
      <c r="CX31" s="677"/>
      <c r="CY31" s="678"/>
      <c r="CZ31" s="646">
        <v>0.6</v>
      </c>
      <c r="DA31" s="675"/>
      <c r="DB31" s="675"/>
      <c r="DC31" s="679"/>
      <c r="DD31" s="650">
        <v>207161</v>
      </c>
      <c r="DE31" s="677"/>
      <c r="DF31" s="677"/>
      <c r="DG31" s="677"/>
      <c r="DH31" s="677"/>
      <c r="DI31" s="677"/>
      <c r="DJ31" s="677"/>
      <c r="DK31" s="678"/>
      <c r="DL31" s="650">
        <v>207161</v>
      </c>
      <c r="DM31" s="677"/>
      <c r="DN31" s="677"/>
      <c r="DO31" s="677"/>
      <c r="DP31" s="677"/>
      <c r="DQ31" s="677"/>
      <c r="DR31" s="677"/>
      <c r="DS31" s="677"/>
      <c r="DT31" s="677"/>
      <c r="DU31" s="677"/>
      <c r="DV31" s="678"/>
      <c r="DW31" s="646">
        <v>1.2</v>
      </c>
      <c r="DX31" s="675"/>
      <c r="DY31" s="675"/>
      <c r="DZ31" s="675"/>
      <c r="EA31" s="675"/>
      <c r="EB31" s="675"/>
      <c r="EC31" s="676"/>
    </row>
    <row r="32" spans="2:133" ht="11.25" customHeight="1" x14ac:dyDescent="0.15">
      <c r="B32" s="638" t="s">
        <v>320</v>
      </c>
      <c r="C32" s="639"/>
      <c r="D32" s="639"/>
      <c r="E32" s="639"/>
      <c r="F32" s="639"/>
      <c r="G32" s="639"/>
      <c r="H32" s="639"/>
      <c r="I32" s="639"/>
      <c r="J32" s="639"/>
      <c r="K32" s="639"/>
      <c r="L32" s="639"/>
      <c r="M32" s="639"/>
      <c r="N32" s="639"/>
      <c r="O32" s="639"/>
      <c r="P32" s="639"/>
      <c r="Q32" s="640"/>
      <c r="R32" s="641">
        <v>331583</v>
      </c>
      <c r="S32" s="642"/>
      <c r="T32" s="642"/>
      <c r="U32" s="642"/>
      <c r="V32" s="642"/>
      <c r="W32" s="642"/>
      <c r="X32" s="642"/>
      <c r="Y32" s="643"/>
      <c r="Z32" s="644">
        <v>0.9</v>
      </c>
      <c r="AA32" s="644"/>
      <c r="AB32" s="644"/>
      <c r="AC32" s="644"/>
      <c r="AD32" s="645" t="s">
        <v>178</v>
      </c>
      <c r="AE32" s="645"/>
      <c r="AF32" s="645"/>
      <c r="AG32" s="645"/>
      <c r="AH32" s="645"/>
      <c r="AI32" s="645"/>
      <c r="AJ32" s="645"/>
      <c r="AK32" s="645"/>
      <c r="AL32" s="646" t="s">
        <v>140</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99</v>
      </c>
      <c r="BH32" s="711"/>
      <c r="BI32" s="711"/>
      <c r="BJ32" s="711"/>
      <c r="BK32" s="711"/>
      <c r="BL32" s="711"/>
      <c r="BM32" s="712">
        <v>95.4</v>
      </c>
      <c r="BN32" s="711"/>
      <c r="BO32" s="711"/>
      <c r="BP32" s="711"/>
      <c r="BQ32" s="713"/>
      <c r="BR32" s="710">
        <v>99</v>
      </c>
      <c r="BS32" s="711"/>
      <c r="BT32" s="711"/>
      <c r="BU32" s="711"/>
      <c r="BV32" s="711"/>
      <c r="BW32" s="711"/>
      <c r="BX32" s="712">
        <v>94.3</v>
      </c>
      <c r="BY32" s="711"/>
      <c r="BZ32" s="711"/>
      <c r="CA32" s="711"/>
      <c r="CB32" s="713"/>
      <c r="CD32" s="708"/>
      <c r="CE32" s="709"/>
      <c r="CF32" s="656" t="s">
        <v>322</v>
      </c>
      <c r="CG32" s="657"/>
      <c r="CH32" s="657"/>
      <c r="CI32" s="657"/>
      <c r="CJ32" s="657"/>
      <c r="CK32" s="657"/>
      <c r="CL32" s="657"/>
      <c r="CM32" s="657"/>
      <c r="CN32" s="657"/>
      <c r="CO32" s="657"/>
      <c r="CP32" s="657"/>
      <c r="CQ32" s="658"/>
      <c r="CR32" s="641">
        <v>517</v>
      </c>
      <c r="CS32" s="642"/>
      <c r="CT32" s="642"/>
      <c r="CU32" s="642"/>
      <c r="CV32" s="642"/>
      <c r="CW32" s="642"/>
      <c r="CX32" s="642"/>
      <c r="CY32" s="643"/>
      <c r="CZ32" s="646">
        <v>0</v>
      </c>
      <c r="DA32" s="675"/>
      <c r="DB32" s="675"/>
      <c r="DC32" s="679"/>
      <c r="DD32" s="650">
        <v>517</v>
      </c>
      <c r="DE32" s="642"/>
      <c r="DF32" s="642"/>
      <c r="DG32" s="642"/>
      <c r="DH32" s="642"/>
      <c r="DI32" s="642"/>
      <c r="DJ32" s="642"/>
      <c r="DK32" s="643"/>
      <c r="DL32" s="650">
        <v>517</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323</v>
      </c>
      <c r="C33" s="639"/>
      <c r="D33" s="639"/>
      <c r="E33" s="639"/>
      <c r="F33" s="639"/>
      <c r="G33" s="639"/>
      <c r="H33" s="639"/>
      <c r="I33" s="639"/>
      <c r="J33" s="639"/>
      <c r="K33" s="639"/>
      <c r="L33" s="639"/>
      <c r="M33" s="639"/>
      <c r="N33" s="639"/>
      <c r="O33" s="639"/>
      <c r="P33" s="639"/>
      <c r="Q33" s="640"/>
      <c r="R33" s="641">
        <v>1456435</v>
      </c>
      <c r="S33" s="642"/>
      <c r="T33" s="642"/>
      <c r="U33" s="642"/>
      <c r="V33" s="642"/>
      <c r="W33" s="642"/>
      <c r="X33" s="642"/>
      <c r="Y33" s="643"/>
      <c r="Z33" s="644">
        <v>4</v>
      </c>
      <c r="AA33" s="644"/>
      <c r="AB33" s="644"/>
      <c r="AC33" s="644"/>
      <c r="AD33" s="645" t="s">
        <v>140</v>
      </c>
      <c r="AE33" s="645"/>
      <c r="AF33" s="645"/>
      <c r="AG33" s="645"/>
      <c r="AH33" s="645"/>
      <c r="AI33" s="645"/>
      <c r="AJ33" s="645"/>
      <c r="AK33" s="645"/>
      <c r="AL33" s="646" t="s">
        <v>140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10796419</v>
      </c>
      <c r="CS33" s="677"/>
      <c r="CT33" s="677"/>
      <c r="CU33" s="677"/>
      <c r="CV33" s="677"/>
      <c r="CW33" s="677"/>
      <c r="CX33" s="677"/>
      <c r="CY33" s="678"/>
      <c r="CZ33" s="646">
        <v>31.5</v>
      </c>
      <c r="DA33" s="675"/>
      <c r="DB33" s="675"/>
      <c r="DC33" s="679"/>
      <c r="DD33" s="650">
        <v>7759366</v>
      </c>
      <c r="DE33" s="677"/>
      <c r="DF33" s="677"/>
      <c r="DG33" s="677"/>
      <c r="DH33" s="677"/>
      <c r="DI33" s="677"/>
      <c r="DJ33" s="677"/>
      <c r="DK33" s="678"/>
      <c r="DL33" s="650">
        <v>6543364</v>
      </c>
      <c r="DM33" s="677"/>
      <c r="DN33" s="677"/>
      <c r="DO33" s="677"/>
      <c r="DP33" s="677"/>
      <c r="DQ33" s="677"/>
      <c r="DR33" s="677"/>
      <c r="DS33" s="677"/>
      <c r="DT33" s="677"/>
      <c r="DU33" s="677"/>
      <c r="DV33" s="678"/>
      <c r="DW33" s="646">
        <v>37.6</v>
      </c>
      <c r="DX33" s="675"/>
      <c r="DY33" s="675"/>
      <c r="DZ33" s="675"/>
      <c r="EA33" s="675"/>
      <c r="EB33" s="675"/>
      <c r="EC33" s="676"/>
    </row>
    <row r="34" spans="2:133" ht="11.25" customHeight="1" x14ac:dyDescent="0.15">
      <c r="B34" s="638" t="s">
        <v>325</v>
      </c>
      <c r="C34" s="639"/>
      <c r="D34" s="639"/>
      <c r="E34" s="639"/>
      <c r="F34" s="639"/>
      <c r="G34" s="639"/>
      <c r="H34" s="639"/>
      <c r="I34" s="639"/>
      <c r="J34" s="639"/>
      <c r="K34" s="639"/>
      <c r="L34" s="639"/>
      <c r="M34" s="639"/>
      <c r="N34" s="639"/>
      <c r="O34" s="639"/>
      <c r="P34" s="639"/>
      <c r="Q34" s="640"/>
      <c r="R34" s="641">
        <v>296599</v>
      </c>
      <c r="S34" s="642"/>
      <c r="T34" s="642"/>
      <c r="U34" s="642"/>
      <c r="V34" s="642"/>
      <c r="W34" s="642"/>
      <c r="X34" s="642"/>
      <c r="Y34" s="643"/>
      <c r="Z34" s="644">
        <v>0.8</v>
      </c>
      <c r="AA34" s="644"/>
      <c r="AB34" s="644"/>
      <c r="AC34" s="644"/>
      <c r="AD34" s="645">
        <v>934</v>
      </c>
      <c r="AE34" s="645"/>
      <c r="AF34" s="645"/>
      <c r="AG34" s="645"/>
      <c r="AH34" s="645"/>
      <c r="AI34" s="645"/>
      <c r="AJ34" s="645"/>
      <c r="AK34" s="645"/>
      <c r="AL34" s="646">
        <v>0</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2726570</v>
      </c>
      <c r="CS34" s="642"/>
      <c r="CT34" s="642"/>
      <c r="CU34" s="642"/>
      <c r="CV34" s="642"/>
      <c r="CW34" s="642"/>
      <c r="CX34" s="642"/>
      <c r="CY34" s="643"/>
      <c r="CZ34" s="646">
        <v>7.9</v>
      </c>
      <c r="DA34" s="675"/>
      <c r="DB34" s="675"/>
      <c r="DC34" s="679"/>
      <c r="DD34" s="650">
        <v>1909822</v>
      </c>
      <c r="DE34" s="642"/>
      <c r="DF34" s="642"/>
      <c r="DG34" s="642"/>
      <c r="DH34" s="642"/>
      <c r="DI34" s="642"/>
      <c r="DJ34" s="642"/>
      <c r="DK34" s="643"/>
      <c r="DL34" s="650">
        <v>1688858</v>
      </c>
      <c r="DM34" s="642"/>
      <c r="DN34" s="642"/>
      <c r="DO34" s="642"/>
      <c r="DP34" s="642"/>
      <c r="DQ34" s="642"/>
      <c r="DR34" s="642"/>
      <c r="DS34" s="642"/>
      <c r="DT34" s="642"/>
      <c r="DU34" s="642"/>
      <c r="DV34" s="643"/>
      <c r="DW34" s="646">
        <v>9.6999999999999993</v>
      </c>
      <c r="DX34" s="675"/>
      <c r="DY34" s="675"/>
      <c r="DZ34" s="675"/>
      <c r="EA34" s="675"/>
      <c r="EB34" s="675"/>
      <c r="EC34" s="676"/>
    </row>
    <row r="35" spans="2:133" ht="11.25" customHeight="1" x14ac:dyDescent="0.15">
      <c r="B35" s="638" t="s">
        <v>329</v>
      </c>
      <c r="C35" s="639"/>
      <c r="D35" s="639"/>
      <c r="E35" s="639"/>
      <c r="F35" s="639"/>
      <c r="G35" s="639"/>
      <c r="H35" s="639"/>
      <c r="I35" s="639"/>
      <c r="J35" s="639"/>
      <c r="K35" s="639"/>
      <c r="L35" s="639"/>
      <c r="M35" s="639"/>
      <c r="N35" s="639"/>
      <c r="O35" s="639"/>
      <c r="P35" s="639"/>
      <c r="Q35" s="640"/>
      <c r="R35" s="641">
        <v>5303000</v>
      </c>
      <c r="S35" s="642"/>
      <c r="T35" s="642"/>
      <c r="U35" s="642"/>
      <c r="V35" s="642"/>
      <c r="W35" s="642"/>
      <c r="X35" s="642"/>
      <c r="Y35" s="643"/>
      <c r="Z35" s="644">
        <v>14.7</v>
      </c>
      <c r="AA35" s="644"/>
      <c r="AB35" s="644"/>
      <c r="AC35" s="644"/>
      <c r="AD35" s="645" t="s">
        <v>178</v>
      </c>
      <c r="AE35" s="645"/>
      <c r="AF35" s="645"/>
      <c r="AG35" s="645"/>
      <c r="AH35" s="645"/>
      <c r="AI35" s="645"/>
      <c r="AJ35" s="645"/>
      <c r="AK35" s="645"/>
      <c r="AL35" s="646" t="s">
        <v>178</v>
      </c>
      <c r="AM35" s="647"/>
      <c r="AN35" s="647"/>
      <c r="AO35" s="648"/>
      <c r="AP35" s="234"/>
      <c r="AQ35" s="714" t="s">
        <v>330</v>
      </c>
      <c r="AR35" s="715"/>
      <c r="AS35" s="715"/>
      <c r="AT35" s="715"/>
      <c r="AU35" s="715"/>
      <c r="AV35" s="715"/>
      <c r="AW35" s="715"/>
      <c r="AX35" s="715"/>
      <c r="AY35" s="716"/>
      <c r="AZ35" s="630">
        <v>3732962</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77538</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432124</v>
      </c>
      <c r="CS35" s="677"/>
      <c r="CT35" s="677"/>
      <c r="CU35" s="677"/>
      <c r="CV35" s="677"/>
      <c r="CW35" s="677"/>
      <c r="CX35" s="677"/>
      <c r="CY35" s="678"/>
      <c r="CZ35" s="646">
        <v>1.3</v>
      </c>
      <c r="DA35" s="675"/>
      <c r="DB35" s="675"/>
      <c r="DC35" s="679"/>
      <c r="DD35" s="650">
        <v>344495</v>
      </c>
      <c r="DE35" s="677"/>
      <c r="DF35" s="677"/>
      <c r="DG35" s="677"/>
      <c r="DH35" s="677"/>
      <c r="DI35" s="677"/>
      <c r="DJ35" s="677"/>
      <c r="DK35" s="678"/>
      <c r="DL35" s="650">
        <v>323321</v>
      </c>
      <c r="DM35" s="677"/>
      <c r="DN35" s="677"/>
      <c r="DO35" s="677"/>
      <c r="DP35" s="677"/>
      <c r="DQ35" s="677"/>
      <c r="DR35" s="677"/>
      <c r="DS35" s="677"/>
      <c r="DT35" s="677"/>
      <c r="DU35" s="677"/>
      <c r="DV35" s="678"/>
      <c r="DW35" s="646">
        <v>1.9</v>
      </c>
      <c r="DX35" s="675"/>
      <c r="DY35" s="675"/>
      <c r="DZ35" s="675"/>
      <c r="EA35" s="675"/>
      <c r="EB35" s="675"/>
      <c r="EC35" s="676"/>
    </row>
    <row r="36" spans="2:133" ht="11.25" customHeight="1" x14ac:dyDescent="0.15">
      <c r="B36" s="638" t="s">
        <v>333</v>
      </c>
      <c r="C36" s="639"/>
      <c r="D36" s="639"/>
      <c r="E36" s="639"/>
      <c r="F36" s="639"/>
      <c r="G36" s="639"/>
      <c r="H36" s="639"/>
      <c r="I36" s="639"/>
      <c r="J36" s="639"/>
      <c r="K36" s="639"/>
      <c r="L36" s="639"/>
      <c r="M36" s="639"/>
      <c r="N36" s="639"/>
      <c r="O36" s="639"/>
      <c r="P36" s="639"/>
      <c r="Q36" s="640"/>
      <c r="R36" s="641" t="s">
        <v>238</v>
      </c>
      <c r="S36" s="642"/>
      <c r="T36" s="642"/>
      <c r="U36" s="642"/>
      <c r="V36" s="642"/>
      <c r="W36" s="642"/>
      <c r="X36" s="642"/>
      <c r="Y36" s="643"/>
      <c r="Z36" s="644" t="s">
        <v>238</v>
      </c>
      <c r="AA36" s="644"/>
      <c r="AB36" s="644"/>
      <c r="AC36" s="644"/>
      <c r="AD36" s="645" t="s">
        <v>238</v>
      </c>
      <c r="AE36" s="645"/>
      <c r="AF36" s="645"/>
      <c r="AG36" s="645"/>
      <c r="AH36" s="645"/>
      <c r="AI36" s="645"/>
      <c r="AJ36" s="645"/>
      <c r="AK36" s="645"/>
      <c r="AL36" s="646" t="s">
        <v>140</v>
      </c>
      <c r="AM36" s="647"/>
      <c r="AN36" s="647"/>
      <c r="AO36" s="648"/>
      <c r="AQ36" s="718" t="s">
        <v>334</v>
      </c>
      <c r="AR36" s="719"/>
      <c r="AS36" s="719"/>
      <c r="AT36" s="719"/>
      <c r="AU36" s="719"/>
      <c r="AV36" s="719"/>
      <c r="AW36" s="719"/>
      <c r="AX36" s="719"/>
      <c r="AY36" s="720"/>
      <c r="AZ36" s="641">
        <v>632602</v>
      </c>
      <c r="BA36" s="642"/>
      <c r="BB36" s="642"/>
      <c r="BC36" s="642"/>
      <c r="BD36" s="677"/>
      <c r="BE36" s="677"/>
      <c r="BF36" s="700"/>
      <c r="BG36" s="656" t="s">
        <v>335</v>
      </c>
      <c r="BH36" s="657"/>
      <c r="BI36" s="657"/>
      <c r="BJ36" s="657"/>
      <c r="BK36" s="657"/>
      <c r="BL36" s="657"/>
      <c r="BM36" s="657"/>
      <c r="BN36" s="657"/>
      <c r="BO36" s="657"/>
      <c r="BP36" s="657"/>
      <c r="BQ36" s="657"/>
      <c r="BR36" s="657"/>
      <c r="BS36" s="657"/>
      <c r="BT36" s="657"/>
      <c r="BU36" s="658"/>
      <c r="BV36" s="641">
        <v>-42369</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4272397</v>
      </c>
      <c r="CS36" s="642"/>
      <c r="CT36" s="642"/>
      <c r="CU36" s="642"/>
      <c r="CV36" s="642"/>
      <c r="CW36" s="642"/>
      <c r="CX36" s="642"/>
      <c r="CY36" s="643"/>
      <c r="CZ36" s="646">
        <v>12.5</v>
      </c>
      <c r="DA36" s="675"/>
      <c r="DB36" s="675"/>
      <c r="DC36" s="679"/>
      <c r="DD36" s="650">
        <v>3091112</v>
      </c>
      <c r="DE36" s="642"/>
      <c r="DF36" s="642"/>
      <c r="DG36" s="642"/>
      <c r="DH36" s="642"/>
      <c r="DI36" s="642"/>
      <c r="DJ36" s="642"/>
      <c r="DK36" s="643"/>
      <c r="DL36" s="650">
        <v>2274355</v>
      </c>
      <c r="DM36" s="642"/>
      <c r="DN36" s="642"/>
      <c r="DO36" s="642"/>
      <c r="DP36" s="642"/>
      <c r="DQ36" s="642"/>
      <c r="DR36" s="642"/>
      <c r="DS36" s="642"/>
      <c r="DT36" s="642"/>
      <c r="DU36" s="642"/>
      <c r="DV36" s="643"/>
      <c r="DW36" s="646">
        <v>13.1</v>
      </c>
      <c r="DX36" s="675"/>
      <c r="DY36" s="675"/>
      <c r="DZ36" s="675"/>
      <c r="EA36" s="675"/>
      <c r="EB36" s="675"/>
      <c r="EC36" s="676"/>
    </row>
    <row r="37" spans="2:133" ht="11.25" customHeight="1" x14ac:dyDescent="0.15">
      <c r="B37" s="638" t="s">
        <v>337</v>
      </c>
      <c r="C37" s="639"/>
      <c r="D37" s="639"/>
      <c r="E37" s="639"/>
      <c r="F37" s="639"/>
      <c r="G37" s="639"/>
      <c r="H37" s="639"/>
      <c r="I37" s="639"/>
      <c r="J37" s="639"/>
      <c r="K37" s="639"/>
      <c r="L37" s="639"/>
      <c r="M37" s="639"/>
      <c r="N37" s="639"/>
      <c r="O37" s="639"/>
      <c r="P37" s="639"/>
      <c r="Q37" s="640"/>
      <c r="R37" s="641">
        <v>794500</v>
      </c>
      <c r="S37" s="642"/>
      <c r="T37" s="642"/>
      <c r="U37" s="642"/>
      <c r="V37" s="642"/>
      <c r="W37" s="642"/>
      <c r="X37" s="642"/>
      <c r="Y37" s="643"/>
      <c r="Z37" s="644">
        <v>2.2000000000000002</v>
      </c>
      <c r="AA37" s="644"/>
      <c r="AB37" s="644"/>
      <c r="AC37" s="644"/>
      <c r="AD37" s="645" t="s">
        <v>140</v>
      </c>
      <c r="AE37" s="645"/>
      <c r="AF37" s="645"/>
      <c r="AG37" s="645"/>
      <c r="AH37" s="645"/>
      <c r="AI37" s="645"/>
      <c r="AJ37" s="645"/>
      <c r="AK37" s="645"/>
      <c r="AL37" s="646" t="s">
        <v>238</v>
      </c>
      <c r="AM37" s="647"/>
      <c r="AN37" s="647"/>
      <c r="AO37" s="648"/>
      <c r="AQ37" s="718" t="s">
        <v>338</v>
      </c>
      <c r="AR37" s="719"/>
      <c r="AS37" s="719"/>
      <c r="AT37" s="719"/>
      <c r="AU37" s="719"/>
      <c r="AV37" s="719"/>
      <c r="AW37" s="719"/>
      <c r="AX37" s="719"/>
      <c r="AY37" s="720"/>
      <c r="AZ37" s="641">
        <v>235186</v>
      </c>
      <c r="BA37" s="642"/>
      <c r="BB37" s="642"/>
      <c r="BC37" s="642"/>
      <c r="BD37" s="677"/>
      <c r="BE37" s="677"/>
      <c r="BF37" s="700"/>
      <c r="BG37" s="656" t="s">
        <v>339</v>
      </c>
      <c r="BH37" s="657"/>
      <c r="BI37" s="657"/>
      <c r="BJ37" s="657"/>
      <c r="BK37" s="657"/>
      <c r="BL37" s="657"/>
      <c r="BM37" s="657"/>
      <c r="BN37" s="657"/>
      <c r="BO37" s="657"/>
      <c r="BP37" s="657"/>
      <c r="BQ37" s="657"/>
      <c r="BR37" s="657"/>
      <c r="BS37" s="657"/>
      <c r="BT37" s="657"/>
      <c r="BU37" s="658"/>
      <c r="BV37" s="641">
        <v>8898</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1426003</v>
      </c>
      <c r="CS37" s="677"/>
      <c r="CT37" s="677"/>
      <c r="CU37" s="677"/>
      <c r="CV37" s="677"/>
      <c r="CW37" s="677"/>
      <c r="CX37" s="677"/>
      <c r="CY37" s="678"/>
      <c r="CZ37" s="646">
        <v>4.2</v>
      </c>
      <c r="DA37" s="675"/>
      <c r="DB37" s="675"/>
      <c r="DC37" s="679"/>
      <c r="DD37" s="650">
        <v>1422730</v>
      </c>
      <c r="DE37" s="677"/>
      <c r="DF37" s="677"/>
      <c r="DG37" s="677"/>
      <c r="DH37" s="677"/>
      <c r="DI37" s="677"/>
      <c r="DJ37" s="677"/>
      <c r="DK37" s="678"/>
      <c r="DL37" s="650">
        <v>1207791</v>
      </c>
      <c r="DM37" s="677"/>
      <c r="DN37" s="677"/>
      <c r="DO37" s="677"/>
      <c r="DP37" s="677"/>
      <c r="DQ37" s="677"/>
      <c r="DR37" s="677"/>
      <c r="DS37" s="677"/>
      <c r="DT37" s="677"/>
      <c r="DU37" s="677"/>
      <c r="DV37" s="678"/>
      <c r="DW37" s="646">
        <v>6.9</v>
      </c>
      <c r="DX37" s="675"/>
      <c r="DY37" s="675"/>
      <c r="DZ37" s="675"/>
      <c r="EA37" s="675"/>
      <c r="EB37" s="675"/>
      <c r="EC37" s="676"/>
    </row>
    <row r="38" spans="2:133" ht="11.25" customHeight="1" x14ac:dyDescent="0.15">
      <c r="B38" s="686" t="s">
        <v>341</v>
      </c>
      <c r="C38" s="687"/>
      <c r="D38" s="687"/>
      <c r="E38" s="687"/>
      <c r="F38" s="687"/>
      <c r="G38" s="687"/>
      <c r="H38" s="687"/>
      <c r="I38" s="687"/>
      <c r="J38" s="687"/>
      <c r="K38" s="687"/>
      <c r="L38" s="687"/>
      <c r="M38" s="687"/>
      <c r="N38" s="687"/>
      <c r="O38" s="687"/>
      <c r="P38" s="687"/>
      <c r="Q38" s="688"/>
      <c r="R38" s="721">
        <v>36048921</v>
      </c>
      <c r="S38" s="722"/>
      <c r="T38" s="722"/>
      <c r="U38" s="722"/>
      <c r="V38" s="722"/>
      <c r="W38" s="722"/>
      <c r="X38" s="722"/>
      <c r="Y38" s="723"/>
      <c r="Z38" s="724">
        <v>100</v>
      </c>
      <c r="AA38" s="724"/>
      <c r="AB38" s="724"/>
      <c r="AC38" s="724"/>
      <c r="AD38" s="725">
        <v>16630705</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v>104250</v>
      </c>
      <c r="BA38" s="642"/>
      <c r="BB38" s="642"/>
      <c r="BC38" s="642"/>
      <c r="BD38" s="677"/>
      <c r="BE38" s="677"/>
      <c r="BF38" s="700"/>
      <c r="BG38" s="656" t="s">
        <v>343</v>
      </c>
      <c r="BH38" s="657"/>
      <c r="BI38" s="657"/>
      <c r="BJ38" s="657"/>
      <c r="BK38" s="657"/>
      <c r="BL38" s="657"/>
      <c r="BM38" s="657"/>
      <c r="BN38" s="657"/>
      <c r="BO38" s="657"/>
      <c r="BP38" s="657"/>
      <c r="BQ38" s="657"/>
      <c r="BR38" s="657"/>
      <c r="BS38" s="657"/>
      <c r="BT38" s="657"/>
      <c r="BU38" s="658"/>
      <c r="BV38" s="641">
        <v>15519</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2760924</v>
      </c>
      <c r="CS38" s="642"/>
      <c r="CT38" s="642"/>
      <c r="CU38" s="642"/>
      <c r="CV38" s="642"/>
      <c r="CW38" s="642"/>
      <c r="CX38" s="642"/>
      <c r="CY38" s="643"/>
      <c r="CZ38" s="646">
        <v>8.1</v>
      </c>
      <c r="DA38" s="675"/>
      <c r="DB38" s="675"/>
      <c r="DC38" s="679"/>
      <c r="DD38" s="650">
        <v>2258907</v>
      </c>
      <c r="DE38" s="642"/>
      <c r="DF38" s="642"/>
      <c r="DG38" s="642"/>
      <c r="DH38" s="642"/>
      <c r="DI38" s="642"/>
      <c r="DJ38" s="642"/>
      <c r="DK38" s="643"/>
      <c r="DL38" s="650">
        <v>2111841</v>
      </c>
      <c r="DM38" s="642"/>
      <c r="DN38" s="642"/>
      <c r="DO38" s="642"/>
      <c r="DP38" s="642"/>
      <c r="DQ38" s="642"/>
      <c r="DR38" s="642"/>
      <c r="DS38" s="642"/>
      <c r="DT38" s="642"/>
      <c r="DU38" s="642"/>
      <c r="DV38" s="643"/>
      <c r="DW38" s="646">
        <v>12.1</v>
      </c>
      <c r="DX38" s="675"/>
      <c r="DY38" s="675"/>
      <c r="DZ38" s="675"/>
      <c r="EA38" s="675"/>
      <c r="EB38" s="675"/>
      <c r="EC38" s="676"/>
    </row>
    <row r="39" spans="2:133" ht="11.25" customHeight="1" x14ac:dyDescent="0.15">
      <c r="AQ39" s="718" t="s">
        <v>345</v>
      </c>
      <c r="AR39" s="719"/>
      <c r="AS39" s="719"/>
      <c r="AT39" s="719"/>
      <c r="AU39" s="719"/>
      <c r="AV39" s="719"/>
      <c r="AW39" s="719"/>
      <c r="AX39" s="719"/>
      <c r="AY39" s="720"/>
      <c r="AZ39" s="641">
        <v>47017</v>
      </c>
      <c r="BA39" s="642"/>
      <c r="BB39" s="642"/>
      <c r="BC39" s="642"/>
      <c r="BD39" s="677"/>
      <c r="BE39" s="677"/>
      <c r="BF39" s="700"/>
      <c r="BG39" s="732" t="s">
        <v>346</v>
      </c>
      <c r="BH39" s="733"/>
      <c r="BI39" s="733"/>
      <c r="BJ39" s="733"/>
      <c r="BK39" s="733"/>
      <c r="BL39" s="235"/>
      <c r="BM39" s="657" t="s">
        <v>347</v>
      </c>
      <c r="BN39" s="657"/>
      <c r="BO39" s="657"/>
      <c r="BP39" s="657"/>
      <c r="BQ39" s="657"/>
      <c r="BR39" s="657"/>
      <c r="BS39" s="657"/>
      <c r="BT39" s="657"/>
      <c r="BU39" s="658"/>
      <c r="BV39" s="641">
        <v>99</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v>449015</v>
      </c>
      <c r="CS39" s="677"/>
      <c r="CT39" s="677"/>
      <c r="CU39" s="677"/>
      <c r="CV39" s="677"/>
      <c r="CW39" s="677"/>
      <c r="CX39" s="677"/>
      <c r="CY39" s="678"/>
      <c r="CZ39" s="646">
        <v>1.3</v>
      </c>
      <c r="DA39" s="675"/>
      <c r="DB39" s="675"/>
      <c r="DC39" s="679"/>
      <c r="DD39" s="650">
        <v>7708</v>
      </c>
      <c r="DE39" s="677"/>
      <c r="DF39" s="677"/>
      <c r="DG39" s="677"/>
      <c r="DH39" s="677"/>
      <c r="DI39" s="677"/>
      <c r="DJ39" s="677"/>
      <c r="DK39" s="678"/>
      <c r="DL39" s="650" t="s">
        <v>140</v>
      </c>
      <c r="DM39" s="677"/>
      <c r="DN39" s="677"/>
      <c r="DO39" s="677"/>
      <c r="DP39" s="677"/>
      <c r="DQ39" s="677"/>
      <c r="DR39" s="677"/>
      <c r="DS39" s="677"/>
      <c r="DT39" s="677"/>
      <c r="DU39" s="677"/>
      <c r="DV39" s="678"/>
      <c r="DW39" s="646" t="s">
        <v>140</v>
      </c>
      <c r="DX39" s="675"/>
      <c r="DY39" s="675"/>
      <c r="DZ39" s="675"/>
      <c r="EA39" s="675"/>
      <c r="EB39" s="675"/>
      <c r="EC39" s="676"/>
    </row>
    <row r="40" spans="2:133" ht="11.25" customHeight="1" x14ac:dyDescent="0.15">
      <c r="AQ40" s="718" t="s">
        <v>349</v>
      </c>
      <c r="AR40" s="719"/>
      <c r="AS40" s="719"/>
      <c r="AT40" s="719"/>
      <c r="AU40" s="719"/>
      <c r="AV40" s="719"/>
      <c r="AW40" s="719"/>
      <c r="AX40" s="719"/>
      <c r="AY40" s="720"/>
      <c r="AZ40" s="641">
        <v>621760</v>
      </c>
      <c r="BA40" s="642"/>
      <c r="BB40" s="642"/>
      <c r="BC40" s="642"/>
      <c r="BD40" s="677"/>
      <c r="BE40" s="677"/>
      <c r="BF40" s="700"/>
      <c r="BG40" s="732"/>
      <c r="BH40" s="733"/>
      <c r="BI40" s="733"/>
      <c r="BJ40" s="733"/>
      <c r="BK40" s="733"/>
      <c r="BL40" s="235"/>
      <c r="BM40" s="657" t="s">
        <v>350</v>
      </c>
      <c r="BN40" s="657"/>
      <c r="BO40" s="657"/>
      <c r="BP40" s="657"/>
      <c r="BQ40" s="657"/>
      <c r="BR40" s="657"/>
      <c r="BS40" s="657"/>
      <c r="BT40" s="657"/>
      <c r="BU40" s="658"/>
      <c r="BV40" s="641" t="s">
        <v>238</v>
      </c>
      <c r="BW40" s="642"/>
      <c r="BX40" s="642"/>
      <c r="BY40" s="642"/>
      <c r="BZ40" s="642"/>
      <c r="CA40" s="642"/>
      <c r="CB40" s="651"/>
      <c r="CD40" s="656" t="s">
        <v>351</v>
      </c>
      <c r="CE40" s="657"/>
      <c r="CF40" s="657"/>
      <c r="CG40" s="657"/>
      <c r="CH40" s="657"/>
      <c r="CI40" s="657"/>
      <c r="CJ40" s="657"/>
      <c r="CK40" s="657"/>
      <c r="CL40" s="657"/>
      <c r="CM40" s="657"/>
      <c r="CN40" s="657"/>
      <c r="CO40" s="657"/>
      <c r="CP40" s="657"/>
      <c r="CQ40" s="658"/>
      <c r="CR40" s="641">
        <v>155389</v>
      </c>
      <c r="CS40" s="642"/>
      <c r="CT40" s="642"/>
      <c r="CU40" s="642"/>
      <c r="CV40" s="642"/>
      <c r="CW40" s="642"/>
      <c r="CX40" s="642"/>
      <c r="CY40" s="643"/>
      <c r="CZ40" s="646">
        <v>0.5</v>
      </c>
      <c r="DA40" s="675"/>
      <c r="DB40" s="675"/>
      <c r="DC40" s="679"/>
      <c r="DD40" s="650">
        <v>147322</v>
      </c>
      <c r="DE40" s="642"/>
      <c r="DF40" s="642"/>
      <c r="DG40" s="642"/>
      <c r="DH40" s="642"/>
      <c r="DI40" s="642"/>
      <c r="DJ40" s="642"/>
      <c r="DK40" s="643"/>
      <c r="DL40" s="650">
        <v>144989</v>
      </c>
      <c r="DM40" s="642"/>
      <c r="DN40" s="642"/>
      <c r="DO40" s="642"/>
      <c r="DP40" s="642"/>
      <c r="DQ40" s="642"/>
      <c r="DR40" s="642"/>
      <c r="DS40" s="642"/>
      <c r="DT40" s="642"/>
      <c r="DU40" s="642"/>
      <c r="DV40" s="643"/>
      <c r="DW40" s="646">
        <v>0.8</v>
      </c>
      <c r="DX40" s="675"/>
      <c r="DY40" s="675"/>
      <c r="DZ40" s="675"/>
      <c r="EA40" s="675"/>
      <c r="EB40" s="675"/>
      <c r="EC40" s="676"/>
    </row>
    <row r="41" spans="2:133" ht="11.25" customHeight="1" x14ac:dyDescent="0.15">
      <c r="AQ41" s="728" t="s">
        <v>352</v>
      </c>
      <c r="AR41" s="729"/>
      <c r="AS41" s="729"/>
      <c r="AT41" s="729"/>
      <c r="AU41" s="729"/>
      <c r="AV41" s="729"/>
      <c r="AW41" s="729"/>
      <c r="AX41" s="729"/>
      <c r="AY41" s="730"/>
      <c r="AZ41" s="721">
        <v>2092147</v>
      </c>
      <c r="BA41" s="722"/>
      <c r="BB41" s="722"/>
      <c r="BC41" s="722"/>
      <c r="BD41" s="711"/>
      <c r="BE41" s="711"/>
      <c r="BF41" s="713"/>
      <c r="BG41" s="734"/>
      <c r="BH41" s="735"/>
      <c r="BI41" s="735"/>
      <c r="BJ41" s="735"/>
      <c r="BK41" s="735"/>
      <c r="BL41" s="236"/>
      <c r="BM41" s="666" t="s">
        <v>353</v>
      </c>
      <c r="BN41" s="666"/>
      <c r="BO41" s="666"/>
      <c r="BP41" s="666"/>
      <c r="BQ41" s="666"/>
      <c r="BR41" s="666"/>
      <c r="BS41" s="666"/>
      <c r="BT41" s="666"/>
      <c r="BU41" s="667"/>
      <c r="BV41" s="721">
        <v>362</v>
      </c>
      <c r="BW41" s="722"/>
      <c r="BX41" s="722"/>
      <c r="BY41" s="722"/>
      <c r="BZ41" s="722"/>
      <c r="CA41" s="722"/>
      <c r="CB41" s="731"/>
      <c r="CD41" s="656" t="s">
        <v>354</v>
      </c>
      <c r="CE41" s="657"/>
      <c r="CF41" s="657"/>
      <c r="CG41" s="657"/>
      <c r="CH41" s="657"/>
      <c r="CI41" s="657"/>
      <c r="CJ41" s="657"/>
      <c r="CK41" s="657"/>
      <c r="CL41" s="657"/>
      <c r="CM41" s="657"/>
      <c r="CN41" s="657"/>
      <c r="CO41" s="657"/>
      <c r="CP41" s="657"/>
      <c r="CQ41" s="658"/>
      <c r="CR41" s="641" t="s">
        <v>238</v>
      </c>
      <c r="CS41" s="677"/>
      <c r="CT41" s="677"/>
      <c r="CU41" s="677"/>
      <c r="CV41" s="677"/>
      <c r="CW41" s="677"/>
      <c r="CX41" s="677"/>
      <c r="CY41" s="678"/>
      <c r="CZ41" s="646" t="s">
        <v>140</v>
      </c>
      <c r="DA41" s="675"/>
      <c r="DB41" s="675"/>
      <c r="DC41" s="679"/>
      <c r="DD41" s="650" t="s">
        <v>140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8659534</v>
      </c>
      <c r="CS42" s="642"/>
      <c r="CT42" s="642"/>
      <c r="CU42" s="642"/>
      <c r="CV42" s="642"/>
      <c r="CW42" s="642"/>
      <c r="CX42" s="642"/>
      <c r="CY42" s="643"/>
      <c r="CZ42" s="646">
        <v>25.2</v>
      </c>
      <c r="DA42" s="647"/>
      <c r="DB42" s="647"/>
      <c r="DC42" s="742"/>
      <c r="DD42" s="650">
        <v>420953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v>30117</v>
      </c>
      <c r="CS43" s="677"/>
      <c r="CT43" s="677"/>
      <c r="CU43" s="677"/>
      <c r="CV43" s="677"/>
      <c r="CW43" s="677"/>
      <c r="CX43" s="677"/>
      <c r="CY43" s="678"/>
      <c r="CZ43" s="646">
        <v>0.1</v>
      </c>
      <c r="DA43" s="675"/>
      <c r="DB43" s="675"/>
      <c r="DC43" s="679"/>
      <c r="DD43" s="650">
        <v>30117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359</v>
      </c>
      <c r="CD44" s="753" t="s">
        <v>310</v>
      </c>
      <c r="CE44" s="754"/>
      <c r="CF44" s="638" t="s">
        <v>360</v>
      </c>
      <c r="CG44" s="639"/>
      <c r="CH44" s="639"/>
      <c r="CI44" s="639"/>
      <c r="CJ44" s="639"/>
      <c r="CK44" s="639"/>
      <c r="CL44" s="639"/>
      <c r="CM44" s="639"/>
      <c r="CN44" s="639"/>
      <c r="CO44" s="639"/>
      <c r="CP44" s="639"/>
      <c r="CQ44" s="640"/>
      <c r="CR44" s="641">
        <v>8404554</v>
      </c>
      <c r="CS44" s="642"/>
      <c r="CT44" s="642"/>
      <c r="CU44" s="642"/>
      <c r="CV44" s="642"/>
      <c r="CW44" s="642"/>
      <c r="CX44" s="642"/>
      <c r="CY44" s="643"/>
      <c r="CZ44" s="646">
        <v>24.5</v>
      </c>
      <c r="DA44" s="647"/>
      <c r="DB44" s="647"/>
      <c r="DC44" s="742"/>
      <c r="DD44" s="650">
        <v>362534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361</v>
      </c>
      <c r="CG45" s="639"/>
      <c r="CH45" s="639"/>
      <c r="CI45" s="639"/>
      <c r="CJ45" s="639"/>
      <c r="CK45" s="639"/>
      <c r="CL45" s="639"/>
      <c r="CM45" s="639"/>
      <c r="CN45" s="639"/>
      <c r="CO45" s="639"/>
      <c r="CP45" s="639"/>
      <c r="CQ45" s="640"/>
      <c r="CR45" s="641">
        <v>6799551</v>
      </c>
      <c r="CS45" s="677"/>
      <c r="CT45" s="677"/>
      <c r="CU45" s="677"/>
      <c r="CV45" s="677"/>
      <c r="CW45" s="677"/>
      <c r="CX45" s="677"/>
      <c r="CY45" s="678"/>
      <c r="CZ45" s="646">
        <v>19.8</v>
      </c>
      <c r="DA45" s="675"/>
      <c r="DB45" s="675"/>
      <c r="DC45" s="679"/>
      <c r="DD45" s="650">
        <v>207926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362</v>
      </c>
      <c r="CG46" s="639"/>
      <c r="CH46" s="639"/>
      <c r="CI46" s="639"/>
      <c r="CJ46" s="639"/>
      <c r="CK46" s="639"/>
      <c r="CL46" s="639"/>
      <c r="CM46" s="639"/>
      <c r="CN46" s="639"/>
      <c r="CO46" s="639"/>
      <c r="CP46" s="639"/>
      <c r="CQ46" s="640"/>
      <c r="CR46" s="641">
        <v>1383826</v>
      </c>
      <c r="CS46" s="642"/>
      <c r="CT46" s="642"/>
      <c r="CU46" s="642"/>
      <c r="CV46" s="642"/>
      <c r="CW46" s="642"/>
      <c r="CX46" s="642"/>
      <c r="CY46" s="643"/>
      <c r="CZ46" s="646">
        <v>4</v>
      </c>
      <c r="DA46" s="647"/>
      <c r="DB46" s="647"/>
      <c r="DC46" s="742"/>
      <c r="DD46" s="650">
        <v>133231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363</v>
      </c>
      <c r="CG47" s="639"/>
      <c r="CH47" s="639"/>
      <c r="CI47" s="639"/>
      <c r="CJ47" s="639"/>
      <c r="CK47" s="639"/>
      <c r="CL47" s="639"/>
      <c r="CM47" s="639"/>
      <c r="CN47" s="639"/>
      <c r="CO47" s="639"/>
      <c r="CP47" s="639"/>
      <c r="CQ47" s="640"/>
      <c r="CR47" s="641">
        <v>254980</v>
      </c>
      <c r="CS47" s="677"/>
      <c r="CT47" s="677"/>
      <c r="CU47" s="677"/>
      <c r="CV47" s="677"/>
      <c r="CW47" s="677"/>
      <c r="CX47" s="677"/>
      <c r="CY47" s="678"/>
      <c r="CZ47" s="646">
        <v>0.7</v>
      </c>
      <c r="DA47" s="675"/>
      <c r="DB47" s="675"/>
      <c r="DC47" s="679"/>
      <c r="DD47" s="650">
        <v>58419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364</v>
      </c>
      <c r="CG48" s="639"/>
      <c r="CH48" s="639"/>
      <c r="CI48" s="639"/>
      <c r="CJ48" s="639"/>
      <c r="CK48" s="639"/>
      <c r="CL48" s="639"/>
      <c r="CM48" s="639"/>
      <c r="CN48" s="639"/>
      <c r="CO48" s="639"/>
      <c r="CP48" s="639"/>
      <c r="CQ48" s="640"/>
      <c r="CR48" s="641" t="s">
        <v>238</v>
      </c>
      <c r="CS48" s="642"/>
      <c r="CT48" s="642"/>
      <c r="CU48" s="642"/>
      <c r="CV48" s="642"/>
      <c r="CW48" s="642"/>
      <c r="CX48" s="642"/>
      <c r="CY48" s="643"/>
      <c r="CZ48" s="646" t="s">
        <v>238</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365</v>
      </c>
      <c r="CE49" s="687"/>
      <c r="CF49" s="687"/>
      <c r="CG49" s="687"/>
      <c r="CH49" s="687"/>
      <c r="CI49" s="687"/>
      <c r="CJ49" s="687"/>
      <c r="CK49" s="687"/>
      <c r="CL49" s="687"/>
      <c r="CM49" s="687"/>
      <c r="CN49" s="687"/>
      <c r="CO49" s="687"/>
      <c r="CP49" s="687"/>
      <c r="CQ49" s="688"/>
      <c r="CR49" s="721">
        <v>34296542</v>
      </c>
      <c r="CS49" s="711"/>
      <c r="CT49" s="711"/>
      <c r="CU49" s="711"/>
      <c r="CV49" s="711"/>
      <c r="CW49" s="711"/>
      <c r="CX49" s="711"/>
      <c r="CY49" s="743"/>
      <c r="CZ49" s="726">
        <v>100</v>
      </c>
      <c r="DA49" s="744"/>
      <c r="DB49" s="744"/>
      <c r="DC49" s="745"/>
      <c r="DD49" s="746">
        <v>18242590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Nwi2WZtabaQhngwlEEXqJnehobMMimu2E0VO8fd9or+3G/or1eC9/G6ittkuYUsVQgyXGrFtWfeIxrnX/7Cp4A==" saltValue="5GCL4jE1CVAm7Sxzq2QR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388</v>
      </c>
      <c r="C7" s="774"/>
      <c r="D7" s="774"/>
      <c r="E7" s="774"/>
      <c r="F7" s="774"/>
      <c r="G7" s="774"/>
      <c r="H7" s="774"/>
      <c r="I7" s="774"/>
      <c r="J7" s="774"/>
      <c r="K7" s="774"/>
      <c r="L7" s="774"/>
      <c r="M7" s="774"/>
      <c r="N7" s="774"/>
      <c r="O7" s="774"/>
      <c r="P7" s="775"/>
      <c r="Q7" s="776">
        <v>36006</v>
      </c>
      <c r="R7" s="777"/>
      <c r="S7" s="777"/>
      <c r="T7" s="777"/>
      <c r="U7" s="777"/>
      <c r="V7" s="777">
        <v>34257</v>
      </c>
      <c r="W7" s="777"/>
      <c r="X7" s="777"/>
      <c r="Y7" s="777"/>
      <c r="Z7" s="777"/>
      <c r="AA7" s="777">
        <v>1749</v>
      </c>
      <c r="AB7" s="777"/>
      <c r="AC7" s="777"/>
      <c r="AD7" s="777"/>
      <c r="AE7" s="778"/>
      <c r="AF7" s="779">
        <v>1512</v>
      </c>
      <c r="AG7" s="780"/>
      <c r="AH7" s="780"/>
      <c r="AI7" s="780"/>
      <c r="AJ7" s="781"/>
      <c r="AK7" s="816">
        <v>315</v>
      </c>
      <c r="AL7" s="817"/>
      <c r="AM7" s="817"/>
      <c r="AN7" s="817"/>
      <c r="AO7" s="817"/>
      <c r="AP7" s="817">
        <v>35488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-8</v>
      </c>
      <c r="CI7" s="814"/>
      <c r="CJ7" s="814"/>
      <c r="CK7" s="814"/>
      <c r="CL7" s="815"/>
      <c r="CM7" s="813">
        <v>-4</v>
      </c>
      <c r="CN7" s="814"/>
      <c r="CO7" s="814"/>
      <c r="CP7" s="814"/>
      <c r="CQ7" s="815"/>
      <c r="CR7" s="813">
        <v>10</v>
      </c>
      <c r="CS7" s="814"/>
      <c r="CT7" s="814"/>
      <c r="CU7" s="814"/>
      <c r="CV7" s="815"/>
      <c r="CW7" s="813" t="s">
        <v>588</v>
      </c>
      <c r="CX7" s="814"/>
      <c r="CY7" s="814"/>
      <c r="CZ7" s="814"/>
      <c r="DA7" s="815"/>
      <c r="DB7" s="813">
        <v>2</v>
      </c>
      <c r="DC7" s="814"/>
      <c r="DD7" s="814"/>
      <c r="DE7" s="814"/>
      <c r="DF7" s="815"/>
      <c r="DG7" s="813" t="s">
        <v>588</v>
      </c>
      <c r="DH7" s="814"/>
      <c r="DI7" s="814"/>
      <c r="DJ7" s="814"/>
      <c r="DK7" s="815"/>
      <c r="DL7" s="813" t="s">
        <v>588</v>
      </c>
      <c r="DM7" s="814"/>
      <c r="DN7" s="814"/>
      <c r="DO7" s="814"/>
      <c r="DP7" s="815"/>
      <c r="DQ7" s="813" t="s">
        <v>588</v>
      </c>
      <c r="DR7" s="814"/>
      <c r="DS7" s="814"/>
      <c r="DT7" s="814"/>
      <c r="DU7" s="815"/>
      <c r="DV7" s="794"/>
      <c r="DW7" s="795"/>
      <c r="DX7" s="795"/>
      <c r="DY7" s="795"/>
      <c r="DZ7" s="796"/>
      <c r="EA7" s="254"/>
    </row>
    <row r="8" spans="1:131" s="255" customFormat="1" ht="26.25" customHeight="1" x14ac:dyDescent="0.15">
      <c r="A8" s="261">
        <v>2</v>
      </c>
      <c r="B8" s="797" t="s">
        <v>389</v>
      </c>
      <c r="C8" s="798"/>
      <c r="D8" s="798"/>
      <c r="E8" s="798"/>
      <c r="F8" s="798"/>
      <c r="G8" s="798"/>
      <c r="H8" s="798"/>
      <c r="I8" s="798"/>
      <c r="J8" s="798"/>
      <c r="K8" s="798"/>
      <c r="L8" s="798"/>
      <c r="M8" s="798"/>
      <c r="N8" s="798"/>
      <c r="O8" s="798"/>
      <c r="P8" s="799"/>
      <c r="Q8" s="800">
        <v>43</v>
      </c>
      <c r="R8" s="801"/>
      <c r="S8" s="801"/>
      <c r="T8" s="801"/>
      <c r="U8" s="801"/>
      <c r="V8" s="801">
        <v>39</v>
      </c>
      <c r="W8" s="801"/>
      <c r="X8" s="801"/>
      <c r="Y8" s="801"/>
      <c r="Z8" s="801"/>
      <c r="AA8" s="801">
        <v>4</v>
      </c>
      <c r="AB8" s="801"/>
      <c r="AC8" s="801"/>
      <c r="AD8" s="801"/>
      <c r="AE8" s="802"/>
      <c r="AF8" s="803">
        <v>4</v>
      </c>
      <c r="AG8" s="804"/>
      <c r="AH8" s="804"/>
      <c r="AI8" s="804"/>
      <c r="AJ8" s="805"/>
      <c r="AK8" s="806" t="s">
        <v>589</v>
      </c>
      <c r="AL8" s="807"/>
      <c r="AM8" s="807"/>
      <c r="AN8" s="807"/>
      <c r="AO8" s="807"/>
      <c r="AP8" s="806" t="s">
        <v>589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592</v>
      </c>
      <c r="BT8" s="811"/>
      <c r="BU8" s="811"/>
      <c r="BV8" s="811"/>
      <c r="BW8" s="811"/>
      <c r="BX8" s="811"/>
      <c r="BY8" s="811"/>
      <c r="BZ8" s="811"/>
      <c r="CA8" s="811"/>
      <c r="CB8" s="811"/>
      <c r="CC8" s="811"/>
      <c r="CD8" s="811"/>
      <c r="CE8" s="811"/>
      <c r="CF8" s="811"/>
      <c r="CG8" s="812"/>
      <c r="CH8" s="823">
        <v>-5</v>
      </c>
      <c r="CI8" s="824"/>
      <c r="CJ8" s="824"/>
      <c r="CK8" s="824"/>
      <c r="CL8" s="825"/>
      <c r="CM8" s="823">
        <v>31</v>
      </c>
      <c r="CN8" s="824"/>
      <c r="CO8" s="824"/>
      <c r="CP8" s="824"/>
      <c r="CQ8" s="825"/>
      <c r="CR8" s="823">
        <v>32</v>
      </c>
      <c r="CS8" s="824"/>
      <c r="CT8" s="824"/>
      <c r="CU8" s="824"/>
      <c r="CV8" s="825"/>
      <c r="CW8" s="823" t="s">
        <v>588</v>
      </c>
      <c r="CX8" s="824"/>
      <c r="CY8" s="824"/>
      <c r="CZ8" s="824"/>
      <c r="DA8" s="825"/>
      <c r="DB8" s="823" t="s">
        <v>588</v>
      </c>
      <c r="DC8" s="824"/>
      <c r="DD8" s="824"/>
      <c r="DE8" s="824"/>
      <c r="DF8" s="825"/>
      <c r="DG8" s="823" t="s">
        <v>588</v>
      </c>
      <c r="DH8" s="824"/>
      <c r="DI8" s="824"/>
      <c r="DJ8" s="824"/>
      <c r="DK8" s="825"/>
      <c r="DL8" s="823" t="s">
        <v>588</v>
      </c>
      <c r="DM8" s="824"/>
      <c r="DN8" s="824"/>
      <c r="DO8" s="824"/>
      <c r="DP8" s="825"/>
      <c r="DQ8" s="823" t="s">
        <v>588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593</v>
      </c>
      <c r="BT9" s="811"/>
      <c r="BU9" s="811"/>
      <c r="BV9" s="811"/>
      <c r="BW9" s="811"/>
      <c r="BX9" s="811"/>
      <c r="BY9" s="811"/>
      <c r="BZ9" s="811"/>
      <c r="CA9" s="811"/>
      <c r="CB9" s="811"/>
      <c r="CC9" s="811"/>
      <c r="CD9" s="811"/>
      <c r="CE9" s="811"/>
      <c r="CF9" s="811"/>
      <c r="CG9" s="812"/>
      <c r="CH9" s="823">
        <v>8</v>
      </c>
      <c r="CI9" s="824"/>
      <c r="CJ9" s="824"/>
      <c r="CK9" s="824"/>
      <c r="CL9" s="825"/>
      <c r="CM9" s="823">
        <v>40</v>
      </c>
      <c r="CN9" s="824"/>
      <c r="CO9" s="824"/>
      <c r="CP9" s="824"/>
      <c r="CQ9" s="825"/>
      <c r="CR9" s="823">
        <v>11</v>
      </c>
      <c r="CS9" s="824"/>
      <c r="CT9" s="824"/>
      <c r="CU9" s="824"/>
      <c r="CV9" s="825"/>
      <c r="CW9" s="823" t="s">
        <v>588</v>
      </c>
      <c r="CX9" s="824"/>
      <c r="CY9" s="824"/>
      <c r="CZ9" s="824"/>
      <c r="DA9" s="825"/>
      <c r="DB9" s="823" t="s">
        <v>588</v>
      </c>
      <c r="DC9" s="824"/>
      <c r="DD9" s="824"/>
      <c r="DE9" s="824"/>
      <c r="DF9" s="825"/>
      <c r="DG9" s="823" t="s">
        <v>588</v>
      </c>
      <c r="DH9" s="824"/>
      <c r="DI9" s="824"/>
      <c r="DJ9" s="824"/>
      <c r="DK9" s="825"/>
      <c r="DL9" s="823" t="s">
        <v>588</v>
      </c>
      <c r="DM9" s="824"/>
      <c r="DN9" s="824"/>
      <c r="DO9" s="824"/>
      <c r="DP9" s="825"/>
      <c r="DQ9" s="823" t="s">
        <v>588</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594</v>
      </c>
      <c r="BT10" s="811"/>
      <c r="BU10" s="811"/>
      <c r="BV10" s="811"/>
      <c r="BW10" s="811"/>
      <c r="BX10" s="811"/>
      <c r="BY10" s="811"/>
      <c r="BZ10" s="811"/>
      <c r="CA10" s="811"/>
      <c r="CB10" s="811"/>
      <c r="CC10" s="811"/>
      <c r="CD10" s="811"/>
      <c r="CE10" s="811"/>
      <c r="CF10" s="811"/>
      <c r="CG10" s="812"/>
      <c r="CH10" s="823">
        <v>-1</v>
      </c>
      <c r="CI10" s="824"/>
      <c r="CJ10" s="824"/>
      <c r="CK10" s="824"/>
      <c r="CL10" s="825"/>
      <c r="CM10" s="823">
        <v>6</v>
      </c>
      <c r="CN10" s="824"/>
      <c r="CO10" s="824"/>
      <c r="CP10" s="824"/>
      <c r="CQ10" s="825"/>
      <c r="CR10" s="823">
        <v>5</v>
      </c>
      <c r="CS10" s="824"/>
      <c r="CT10" s="824"/>
      <c r="CU10" s="824"/>
      <c r="CV10" s="825"/>
      <c r="CW10" s="823" t="s">
        <v>588</v>
      </c>
      <c r="CX10" s="824"/>
      <c r="CY10" s="824"/>
      <c r="CZ10" s="824"/>
      <c r="DA10" s="825"/>
      <c r="DB10" s="823" t="s">
        <v>588</v>
      </c>
      <c r="DC10" s="824"/>
      <c r="DD10" s="824"/>
      <c r="DE10" s="824"/>
      <c r="DF10" s="825"/>
      <c r="DG10" s="823" t="s">
        <v>588</v>
      </c>
      <c r="DH10" s="824"/>
      <c r="DI10" s="824"/>
      <c r="DJ10" s="824"/>
      <c r="DK10" s="825"/>
      <c r="DL10" s="823" t="s">
        <v>588</v>
      </c>
      <c r="DM10" s="824"/>
      <c r="DN10" s="824"/>
      <c r="DO10" s="824"/>
      <c r="DP10" s="825"/>
      <c r="DQ10" s="823" t="s">
        <v>588</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391</v>
      </c>
      <c r="B23" s="832" t="s">
        <v>392</v>
      </c>
      <c r="C23" s="833"/>
      <c r="D23" s="833"/>
      <c r="E23" s="833"/>
      <c r="F23" s="833"/>
      <c r="G23" s="833"/>
      <c r="H23" s="833"/>
      <c r="I23" s="833"/>
      <c r="J23" s="833"/>
      <c r="K23" s="833"/>
      <c r="L23" s="833"/>
      <c r="M23" s="833"/>
      <c r="N23" s="833"/>
      <c r="O23" s="833"/>
      <c r="P23" s="834"/>
      <c r="Q23" s="835">
        <v>36049</v>
      </c>
      <c r="R23" s="836"/>
      <c r="S23" s="836"/>
      <c r="T23" s="836"/>
      <c r="U23" s="836"/>
      <c r="V23" s="836">
        <v>34297</v>
      </c>
      <c r="W23" s="836"/>
      <c r="X23" s="836"/>
      <c r="Y23" s="836"/>
      <c r="Z23" s="836"/>
      <c r="AA23" s="836">
        <v>1752</v>
      </c>
      <c r="AB23" s="836"/>
      <c r="AC23" s="836"/>
      <c r="AD23" s="836"/>
      <c r="AE23" s="837"/>
      <c r="AF23" s="838">
        <v>1516</v>
      </c>
      <c r="AG23" s="836"/>
      <c r="AH23" s="836"/>
      <c r="AI23" s="836"/>
      <c r="AJ23" s="839"/>
      <c r="AK23" s="840"/>
      <c r="AL23" s="841"/>
      <c r="AM23" s="841"/>
      <c r="AN23" s="841"/>
      <c r="AO23" s="841"/>
      <c r="AP23" s="836">
        <v>35488</v>
      </c>
      <c r="AQ23" s="836"/>
      <c r="AR23" s="836"/>
      <c r="AS23" s="836"/>
      <c r="AT23" s="836"/>
      <c r="AU23" s="842"/>
      <c r="AV23" s="842"/>
      <c r="AW23" s="842"/>
      <c r="AX23" s="842"/>
      <c r="AY23" s="843"/>
      <c r="AZ23" s="851" t="s">
        <v>140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371</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403</v>
      </c>
      <c r="C28" s="774"/>
      <c r="D28" s="774"/>
      <c r="E28" s="774"/>
      <c r="F28" s="774"/>
      <c r="G28" s="774"/>
      <c r="H28" s="774"/>
      <c r="I28" s="774"/>
      <c r="J28" s="774"/>
      <c r="K28" s="774"/>
      <c r="L28" s="774"/>
      <c r="M28" s="774"/>
      <c r="N28" s="774"/>
      <c r="O28" s="774"/>
      <c r="P28" s="775"/>
      <c r="Q28" s="864">
        <v>8598</v>
      </c>
      <c r="R28" s="865"/>
      <c r="S28" s="865"/>
      <c r="T28" s="865"/>
      <c r="U28" s="865"/>
      <c r="V28" s="865">
        <v>8520</v>
      </c>
      <c r="W28" s="865"/>
      <c r="X28" s="865"/>
      <c r="Y28" s="865"/>
      <c r="Z28" s="865"/>
      <c r="AA28" s="865">
        <v>78</v>
      </c>
      <c r="AB28" s="865"/>
      <c r="AC28" s="865"/>
      <c r="AD28" s="865"/>
      <c r="AE28" s="866"/>
      <c r="AF28" s="867">
        <v>78</v>
      </c>
      <c r="AG28" s="865"/>
      <c r="AH28" s="865"/>
      <c r="AI28" s="865"/>
      <c r="AJ28" s="868"/>
      <c r="AK28" s="869">
        <v>681</v>
      </c>
      <c r="AL28" s="860"/>
      <c r="AM28" s="860"/>
      <c r="AN28" s="860"/>
      <c r="AO28" s="860"/>
      <c r="AP28" s="860" t="s">
        <v>590</v>
      </c>
      <c r="AQ28" s="860"/>
      <c r="AR28" s="860"/>
      <c r="AS28" s="860"/>
      <c r="AT28" s="860"/>
      <c r="AU28" s="860" t="s">
        <v>588</v>
      </c>
      <c r="AV28" s="860"/>
      <c r="AW28" s="860"/>
      <c r="AX28" s="860"/>
      <c r="AY28" s="860"/>
      <c r="AZ28" s="861" t="s">
        <v>588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404</v>
      </c>
      <c r="C29" s="798"/>
      <c r="D29" s="798"/>
      <c r="E29" s="798"/>
      <c r="F29" s="798"/>
      <c r="G29" s="798"/>
      <c r="H29" s="798"/>
      <c r="I29" s="798"/>
      <c r="J29" s="798"/>
      <c r="K29" s="798"/>
      <c r="L29" s="798"/>
      <c r="M29" s="798"/>
      <c r="N29" s="798"/>
      <c r="O29" s="798"/>
      <c r="P29" s="799"/>
      <c r="Q29" s="800">
        <v>6793</v>
      </c>
      <c r="R29" s="801"/>
      <c r="S29" s="801"/>
      <c r="T29" s="801"/>
      <c r="U29" s="801"/>
      <c r="V29" s="801">
        <v>6481</v>
      </c>
      <c r="W29" s="801"/>
      <c r="X29" s="801"/>
      <c r="Y29" s="801"/>
      <c r="Z29" s="801"/>
      <c r="AA29" s="801">
        <v>312</v>
      </c>
      <c r="AB29" s="801"/>
      <c r="AC29" s="801"/>
      <c r="AD29" s="801"/>
      <c r="AE29" s="802"/>
      <c r="AF29" s="803">
        <v>312</v>
      </c>
      <c r="AG29" s="804"/>
      <c r="AH29" s="804"/>
      <c r="AI29" s="804"/>
      <c r="AJ29" s="805"/>
      <c r="AK29" s="872">
        <v>953</v>
      </c>
      <c r="AL29" s="873"/>
      <c r="AM29" s="873"/>
      <c r="AN29" s="873"/>
      <c r="AO29" s="873"/>
      <c r="AP29" s="873" t="s">
        <v>588</v>
      </c>
      <c r="AQ29" s="873"/>
      <c r="AR29" s="873"/>
      <c r="AS29" s="873"/>
      <c r="AT29" s="873"/>
      <c r="AU29" s="873" t="s">
        <v>588</v>
      </c>
      <c r="AV29" s="873"/>
      <c r="AW29" s="873"/>
      <c r="AX29" s="873"/>
      <c r="AY29" s="873"/>
      <c r="AZ29" s="874" t="s">
        <v>588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405</v>
      </c>
      <c r="C30" s="798"/>
      <c r="D30" s="798"/>
      <c r="E30" s="798"/>
      <c r="F30" s="798"/>
      <c r="G30" s="798"/>
      <c r="H30" s="798"/>
      <c r="I30" s="798"/>
      <c r="J30" s="798"/>
      <c r="K30" s="798"/>
      <c r="L30" s="798"/>
      <c r="M30" s="798"/>
      <c r="N30" s="798"/>
      <c r="O30" s="798"/>
      <c r="P30" s="799"/>
      <c r="Q30" s="800">
        <v>769</v>
      </c>
      <c r="R30" s="801"/>
      <c r="S30" s="801"/>
      <c r="T30" s="801"/>
      <c r="U30" s="801"/>
      <c r="V30" s="801">
        <v>765</v>
      </c>
      <c r="W30" s="801"/>
      <c r="X30" s="801"/>
      <c r="Y30" s="801"/>
      <c r="Z30" s="801"/>
      <c r="AA30" s="801">
        <v>4</v>
      </c>
      <c r="AB30" s="801"/>
      <c r="AC30" s="801"/>
      <c r="AD30" s="801"/>
      <c r="AE30" s="802"/>
      <c r="AF30" s="803">
        <v>4</v>
      </c>
      <c r="AG30" s="804"/>
      <c r="AH30" s="804"/>
      <c r="AI30" s="804"/>
      <c r="AJ30" s="805"/>
      <c r="AK30" s="872">
        <v>276</v>
      </c>
      <c r="AL30" s="873"/>
      <c r="AM30" s="873"/>
      <c r="AN30" s="873"/>
      <c r="AO30" s="873"/>
      <c r="AP30" s="873" t="s">
        <v>588</v>
      </c>
      <c r="AQ30" s="873"/>
      <c r="AR30" s="873"/>
      <c r="AS30" s="873"/>
      <c r="AT30" s="873"/>
      <c r="AU30" s="873" t="s">
        <v>588</v>
      </c>
      <c r="AV30" s="873"/>
      <c r="AW30" s="873"/>
      <c r="AX30" s="873"/>
      <c r="AY30" s="873"/>
      <c r="AZ30" s="874" t="s">
        <v>588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1058</v>
      </c>
      <c r="R31" s="801"/>
      <c r="S31" s="801"/>
      <c r="T31" s="801"/>
      <c r="U31" s="801"/>
      <c r="V31" s="801">
        <v>941</v>
      </c>
      <c r="W31" s="801"/>
      <c r="X31" s="801"/>
      <c r="Y31" s="801"/>
      <c r="Z31" s="801"/>
      <c r="AA31" s="801">
        <v>117</v>
      </c>
      <c r="AB31" s="801"/>
      <c r="AC31" s="801"/>
      <c r="AD31" s="801"/>
      <c r="AE31" s="802"/>
      <c r="AF31" s="803">
        <v>309</v>
      </c>
      <c r="AG31" s="804"/>
      <c r="AH31" s="804"/>
      <c r="AI31" s="804"/>
      <c r="AJ31" s="805"/>
      <c r="AK31" s="872">
        <v>235</v>
      </c>
      <c r="AL31" s="873"/>
      <c r="AM31" s="873"/>
      <c r="AN31" s="873"/>
      <c r="AO31" s="873"/>
      <c r="AP31" s="873">
        <v>3480</v>
      </c>
      <c r="AQ31" s="873"/>
      <c r="AR31" s="873"/>
      <c r="AS31" s="873"/>
      <c r="AT31" s="873"/>
      <c r="AU31" s="873">
        <v>1065</v>
      </c>
      <c r="AV31" s="873"/>
      <c r="AW31" s="873"/>
      <c r="AX31" s="873"/>
      <c r="AY31" s="873"/>
      <c r="AZ31" s="874" t="s">
        <v>588</v>
      </c>
      <c r="BA31" s="874"/>
      <c r="BB31" s="874"/>
      <c r="BC31" s="874"/>
      <c r="BD31" s="874"/>
      <c r="BE31" s="870" t="s">
        <v>407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461</v>
      </c>
      <c r="R32" s="801"/>
      <c r="S32" s="801"/>
      <c r="T32" s="801"/>
      <c r="U32" s="801"/>
      <c r="V32" s="801">
        <v>486</v>
      </c>
      <c r="W32" s="801"/>
      <c r="X32" s="801"/>
      <c r="Y32" s="801"/>
      <c r="Z32" s="801"/>
      <c r="AA32" s="801">
        <v>-25</v>
      </c>
      <c r="AB32" s="801"/>
      <c r="AC32" s="801"/>
      <c r="AD32" s="801"/>
      <c r="AE32" s="802"/>
      <c r="AF32" s="803">
        <v>572</v>
      </c>
      <c r="AG32" s="804"/>
      <c r="AH32" s="804"/>
      <c r="AI32" s="804"/>
      <c r="AJ32" s="805"/>
      <c r="AK32" s="872">
        <v>104</v>
      </c>
      <c r="AL32" s="873"/>
      <c r="AM32" s="873"/>
      <c r="AN32" s="873"/>
      <c r="AO32" s="873"/>
      <c r="AP32" s="873">
        <v>42</v>
      </c>
      <c r="AQ32" s="873"/>
      <c r="AR32" s="873"/>
      <c r="AS32" s="873"/>
      <c r="AT32" s="873"/>
      <c r="AU32" s="873">
        <v>26</v>
      </c>
      <c r="AV32" s="873"/>
      <c r="AW32" s="873"/>
      <c r="AX32" s="873"/>
      <c r="AY32" s="873"/>
      <c r="AZ32" s="874" t="s">
        <v>588</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1359</v>
      </c>
      <c r="R33" s="801"/>
      <c r="S33" s="801"/>
      <c r="T33" s="801"/>
      <c r="U33" s="801"/>
      <c r="V33" s="801">
        <v>1370</v>
      </c>
      <c r="W33" s="801"/>
      <c r="X33" s="801"/>
      <c r="Y33" s="801"/>
      <c r="Z33" s="801"/>
      <c r="AA33" s="801">
        <v>-11</v>
      </c>
      <c r="AB33" s="801"/>
      <c r="AC33" s="801"/>
      <c r="AD33" s="801"/>
      <c r="AE33" s="802"/>
      <c r="AF33" s="803">
        <v>293</v>
      </c>
      <c r="AG33" s="804"/>
      <c r="AH33" s="804"/>
      <c r="AI33" s="804"/>
      <c r="AJ33" s="805"/>
      <c r="AK33" s="872">
        <v>633</v>
      </c>
      <c r="AL33" s="873"/>
      <c r="AM33" s="873"/>
      <c r="AN33" s="873"/>
      <c r="AO33" s="873"/>
      <c r="AP33" s="873">
        <v>8910</v>
      </c>
      <c r="AQ33" s="873"/>
      <c r="AR33" s="873"/>
      <c r="AS33" s="873"/>
      <c r="AT33" s="873"/>
      <c r="AU33" s="873">
        <v>6317</v>
      </c>
      <c r="AV33" s="873"/>
      <c r="AW33" s="873"/>
      <c r="AX33" s="873"/>
      <c r="AY33" s="873"/>
      <c r="AZ33" s="874" t="s">
        <v>588</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410</v>
      </c>
      <c r="C34" s="798"/>
      <c r="D34" s="798"/>
      <c r="E34" s="798"/>
      <c r="F34" s="798"/>
      <c r="G34" s="798"/>
      <c r="H34" s="798"/>
      <c r="I34" s="798"/>
      <c r="J34" s="798"/>
      <c r="K34" s="798"/>
      <c r="L34" s="798"/>
      <c r="M34" s="798"/>
      <c r="N34" s="798"/>
      <c r="O34" s="798"/>
      <c r="P34" s="799"/>
      <c r="Q34" s="800">
        <v>293</v>
      </c>
      <c r="R34" s="801"/>
      <c r="S34" s="801"/>
      <c r="T34" s="801"/>
      <c r="U34" s="801"/>
      <c r="V34" s="801">
        <v>213</v>
      </c>
      <c r="W34" s="801"/>
      <c r="X34" s="801"/>
      <c r="Y34" s="801"/>
      <c r="Z34" s="801"/>
      <c r="AA34" s="801">
        <v>80</v>
      </c>
      <c r="AB34" s="801"/>
      <c r="AC34" s="801"/>
      <c r="AD34" s="801"/>
      <c r="AE34" s="802"/>
      <c r="AF34" s="803">
        <v>80</v>
      </c>
      <c r="AG34" s="804"/>
      <c r="AH34" s="804"/>
      <c r="AI34" s="804"/>
      <c r="AJ34" s="805"/>
      <c r="AK34" s="872">
        <v>47</v>
      </c>
      <c r="AL34" s="873"/>
      <c r="AM34" s="873"/>
      <c r="AN34" s="873"/>
      <c r="AO34" s="873"/>
      <c r="AP34" s="873">
        <v>796</v>
      </c>
      <c r="AQ34" s="873"/>
      <c r="AR34" s="873"/>
      <c r="AS34" s="873"/>
      <c r="AT34" s="873"/>
      <c r="AU34" s="873">
        <v>495</v>
      </c>
      <c r="AV34" s="873"/>
      <c r="AW34" s="873"/>
      <c r="AX34" s="873"/>
      <c r="AY34" s="873"/>
      <c r="AZ34" s="874" t="s">
        <v>588</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391</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1648</v>
      </c>
      <c r="AG63" s="884"/>
      <c r="AH63" s="884"/>
      <c r="AI63" s="884"/>
      <c r="AJ63" s="885"/>
      <c r="AK63" s="886"/>
      <c r="AL63" s="881"/>
      <c r="AM63" s="881"/>
      <c r="AN63" s="881"/>
      <c r="AO63" s="881"/>
      <c r="AP63" s="884">
        <v>13228</v>
      </c>
      <c r="AQ63" s="884"/>
      <c r="AR63" s="884"/>
      <c r="AS63" s="884"/>
      <c r="AT63" s="884"/>
      <c r="AU63" s="884">
        <v>7903</v>
      </c>
      <c r="AV63" s="884"/>
      <c r="AW63" s="884"/>
      <c r="AX63" s="884"/>
      <c r="AY63" s="884"/>
      <c r="AZ63" s="888"/>
      <c r="BA63" s="888"/>
      <c r="BB63" s="888"/>
      <c r="BC63" s="888"/>
      <c r="BD63" s="888"/>
      <c r="BE63" s="889"/>
      <c r="BF63" s="889"/>
      <c r="BG63" s="889"/>
      <c r="BH63" s="889"/>
      <c r="BI63" s="890"/>
      <c r="BJ63" s="891" t="s">
        <v>414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418</v>
      </c>
      <c r="W66" s="760"/>
      <c r="X66" s="760"/>
      <c r="Y66" s="760"/>
      <c r="Z66" s="761"/>
      <c r="AA66" s="759" t="s">
        <v>419</v>
      </c>
      <c r="AB66" s="760"/>
      <c r="AC66" s="760"/>
      <c r="AD66" s="760"/>
      <c r="AE66" s="761"/>
      <c r="AF66" s="894" t="s">
        <v>420</v>
      </c>
      <c r="AG66" s="855"/>
      <c r="AH66" s="855"/>
      <c r="AI66" s="855"/>
      <c r="AJ66" s="895"/>
      <c r="AK66" s="759" t="s">
        <v>421</v>
      </c>
      <c r="AL66" s="783"/>
      <c r="AM66" s="783"/>
      <c r="AN66" s="783"/>
      <c r="AO66" s="784"/>
      <c r="AP66" s="759" t="s">
        <v>422</v>
      </c>
      <c r="AQ66" s="760"/>
      <c r="AR66" s="760"/>
      <c r="AS66" s="760"/>
      <c r="AT66" s="761"/>
      <c r="AU66" s="759" t="s">
        <v>423</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595</v>
      </c>
      <c r="C68" s="912"/>
      <c r="D68" s="912"/>
      <c r="E68" s="912"/>
      <c r="F68" s="912"/>
      <c r="G68" s="912"/>
      <c r="H68" s="912"/>
      <c r="I68" s="912"/>
      <c r="J68" s="912"/>
      <c r="K68" s="912"/>
      <c r="L68" s="912"/>
      <c r="M68" s="912"/>
      <c r="N68" s="912"/>
      <c r="O68" s="912"/>
      <c r="P68" s="913"/>
      <c r="Q68" s="914">
        <v>8889</v>
      </c>
      <c r="R68" s="908"/>
      <c r="S68" s="908"/>
      <c r="T68" s="908"/>
      <c r="U68" s="908"/>
      <c r="V68" s="908">
        <v>7475</v>
      </c>
      <c r="W68" s="908"/>
      <c r="X68" s="908"/>
      <c r="Y68" s="908"/>
      <c r="Z68" s="908"/>
      <c r="AA68" s="908">
        <v>1414</v>
      </c>
      <c r="AB68" s="908"/>
      <c r="AC68" s="908"/>
      <c r="AD68" s="908"/>
      <c r="AE68" s="908"/>
      <c r="AF68" s="908">
        <v>1414</v>
      </c>
      <c r="AG68" s="908"/>
      <c r="AH68" s="908"/>
      <c r="AI68" s="908"/>
      <c r="AJ68" s="908"/>
      <c r="AK68" s="908">
        <v>523</v>
      </c>
      <c r="AL68" s="908"/>
      <c r="AM68" s="908"/>
      <c r="AN68" s="908"/>
      <c r="AO68" s="908"/>
      <c r="AP68" s="908" t="s">
        <v>523</v>
      </c>
      <c r="AQ68" s="908"/>
      <c r="AR68" s="908"/>
      <c r="AS68" s="908"/>
      <c r="AT68" s="908"/>
      <c r="AU68" s="908" t="s">
        <v>523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18">
        <v>1106</v>
      </c>
      <c r="R69" s="873"/>
      <c r="S69" s="873"/>
      <c r="T69" s="873"/>
      <c r="U69" s="873"/>
      <c r="V69" s="873">
        <v>1123</v>
      </c>
      <c r="W69" s="873"/>
      <c r="X69" s="873"/>
      <c r="Y69" s="873"/>
      <c r="Z69" s="873"/>
      <c r="AA69" s="873">
        <v>-17</v>
      </c>
      <c r="AB69" s="873"/>
      <c r="AC69" s="873"/>
      <c r="AD69" s="873"/>
      <c r="AE69" s="873"/>
      <c r="AF69" s="873" t="s">
        <v>523</v>
      </c>
      <c r="AG69" s="873"/>
      <c r="AH69" s="873"/>
      <c r="AI69" s="873"/>
      <c r="AJ69" s="873"/>
      <c r="AK69" s="873" t="s">
        <v>523</v>
      </c>
      <c r="AL69" s="873"/>
      <c r="AM69" s="873"/>
      <c r="AN69" s="873"/>
      <c r="AO69" s="873"/>
      <c r="AP69" s="873">
        <v>2829</v>
      </c>
      <c r="AQ69" s="873"/>
      <c r="AR69" s="873"/>
      <c r="AS69" s="873"/>
      <c r="AT69" s="873"/>
      <c r="AU69" s="873" t="s">
        <v>523</v>
      </c>
      <c r="AV69" s="873"/>
      <c r="AW69" s="873"/>
      <c r="AX69" s="873"/>
      <c r="AY69" s="873"/>
      <c r="AZ69" s="919" t="s">
        <v>597</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598</v>
      </c>
      <c r="C70" s="916"/>
      <c r="D70" s="916"/>
      <c r="E70" s="916"/>
      <c r="F70" s="916"/>
      <c r="G70" s="916"/>
      <c r="H70" s="916"/>
      <c r="I70" s="916"/>
      <c r="J70" s="916"/>
      <c r="K70" s="916"/>
      <c r="L70" s="916"/>
      <c r="M70" s="916"/>
      <c r="N70" s="916"/>
      <c r="O70" s="916"/>
      <c r="P70" s="917"/>
      <c r="Q70" s="918">
        <v>3569</v>
      </c>
      <c r="R70" s="873"/>
      <c r="S70" s="873"/>
      <c r="T70" s="873"/>
      <c r="U70" s="873"/>
      <c r="V70" s="873">
        <v>3297</v>
      </c>
      <c r="W70" s="873"/>
      <c r="X70" s="873"/>
      <c r="Y70" s="873"/>
      <c r="Z70" s="873"/>
      <c r="AA70" s="873">
        <v>273</v>
      </c>
      <c r="AB70" s="873"/>
      <c r="AC70" s="873"/>
      <c r="AD70" s="873"/>
      <c r="AE70" s="873"/>
      <c r="AF70" s="873">
        <v>199</v>
      </c>
      <c r="AG70" s="873"/>
      <c r="AH70" s="873"/>
      <c r="AI70" s="873"/>
      <c r="AJ70" s="873"/>
      <c r="AK70" s="873">
        <v>20</v>
      </c>
      <c r="AL70" s="873"/>
      <c r="AM70" s="873"/>
      <c r="AN70" s="873"/>
      <c r="AO70" s="873"/>
      <c r="AP70" s="873">
        <v>1783</v>
      </c>
      <c r="AQ70" s="873"/>
      <c r="AR70" s="873"/>
      <c r="AS70" s="873"/>
      <c r="AT70" s="873"/>
      <c r="AU70" s="873">
        <v>645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599</v>
      </c>
      <c r="C71" s="916"/>
      <c r="D71" s="916"/>
      <c r="E71" s="916"/>
      <c r="F71" s="916"/>
      <c r="G71" s="916"/>
      <c r="H71" s="916"/>
      <c r="I71" s="916"/>
      <c r="J71" s="916"/>
      <c r="K71" s="916"/>
      <c r="L71" s="916"/>
      <c r="M71" s="916"/>
      <c r="N71" s="916"/>
      <c r="O71" s="916"/>
      <c r="P71" s="917"/>
      <c r="Q71" s="918">
        <v>2</v>
      </c>
      <c r="R71" s="873"/>
      <c r="S71" s="873"/>
      <c r="T71" s="873"/>
      <c r="U71" s="873"/>
      <c r="V71" s="873">
        <v>1</v>
      </c>
      <c r="W71" s="873"/>
      <c r="X71" s="873"/>
      <c r="Y71" s="873"/>
      <c r="Z71" s="873"/>
      <c r="AA71" s="873">
        <v>0</v>
      </c>
      <c r="AB71" s="873"/>
      <c r="AC71" s="873"/>
      <c r="AD71" s="873"/>
      <c r="AE71" s="873"/>
      <c r="AF71" s="873">
        <v>0</v>
      </c>
      <c r="AG71" s="873"/>
      <c r="AH71" s="873"/>
      <c r="AI71" s="873"/>
      <c r="AJ71" s="873"/>
      <c r="AK71" s="873" t="s">
        <v>523</v>
      </c>
      <c r="AL71" s="873"/>
      <c r="AM71" s="873"/>
      <c r="AN71" s="873"/>
      <c r="AO71" s="873"/>
      <c r="AP71" s="873" t="s">
        <v>523</v>
      </c>
      <c r="AQ71" s="873"/>
      <c r="AR71" s="873"/>
      <c r="AS71" s="873"/>
      <c r="AT71" s="873"/>
      <c r="AU71" s="873" t="s">
        <v>523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600</v>
      </c>
      <c r="C72" s="916"/>
      <c r="D72" s="916"/>
      <c r="E72" s="916"/>
      <c r="F72" s="916"/>
      <c r="G72" s="916"/>
      <c r="H72" s="916"/>
      <c r="I72" s="916"/>
      <c r="J72" s="916"/>
      <c r="K72" s="916"/>
      <c r="L72" s="916"/>
      <c r="M72" s="916"/>
      <c r="N72" s="916"/>
      <c r="O72" s="916"/>
      <c r="P72" s="917"/>
      <c r="Q72" s="918">
        <v>300</v>
      </c>
      <c r="R72" s="873"/>
      <c r="S72" s="873"/>
      <c r="T72" s="873"/>
      <c r="U72" s="873"/>
      <c r="V72" s="873">
        <v>254</v>
      </c>
      <c r="W72" s="873"/>
      <c r="X72" s="873"/>
      <c r="Y72" s="873"/>
      <c r="Z72" s="873"/>
      <c r="AA72" s="873">
        <v>46</v>
      </c>
      <c r="AB72" s="873"/>
      <c r="AC72" s="873"/>
      <c r="AD72" s="873"/>
      <c r="AE72" s="873"/>
      <c r="AF72" s="873">
        <v>46</v>
      </c>
      <c r="AG72" s="873"/>
      <c r="AH72" s="873"/>
      <c r="AI72" s="873"/>
      <c r="AJ72" s="873"/>
      <c r="AK72" s="873" t="s">
        <v>523</v>
      </c>
      <c r="AL72" s="873"/>
      <c r="AM72" s="873"/>
      <c r="AN72" s="873"/>
      <c r="AO72" s="873"/>
      <c r="AP72" s="873" t="s">
        <v>523</v>
      </c>
      <c r="AQ72" s="873"/>
      <c r="AR72" s="873"/>
      <c r="AS72" s="873"/>
      <c r="AT72" s="873"/>
      <c r="AU72" s="873" t="s">
        <v>523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601</v>
      </c>
      <c r="C73" s="916"/>
      <c r="D73" s="916"/>
      <c r="E73" s="916"/>
      <c r="F73" s="916"/>
      <c r="G73" s="916"/>
      <c r="H73" s="916"/>
      <c r="I73" s="916"/>
      <c r="J73" s="916"/>
      <c r="K73" s="916"/>
      <c r="L73" s="916"/>
      <c r="M73" s="916"/>
      <c r="N73" s="916"/>
      <c r="O73" s="916"/>
      <c r="P73" s="917"/>
      <c r="Q73" s="918">
        <v>290311</v>
      </c>
      <c r="R73" s="873"/>
      <c r="S73" s="873"/>
      <c r="T73" s="873"/>
      <c r="U73" s="873"/>
      <c r="V73" s="873">
        <v>279470</v>
      </c>
      <c r="W73" s="873"/>
      <c r="X73" s="873"/>
      <c r="Y73" s="873"/>
      <c r="Z73" s="873"/>
      <c r="AA73" s="873">
        <v>10841</v>
      </c>
      <c r="AB73" s="873"/>
      <c r="AC73" s="873"/>
      <c r="AD73" s="873"/>
      <c r="AE73" s="873"/>
      <c r="AF73" s="873">
        <v>10841</v>
      </c>
      <c r="AG73" s="873"/>
      <c r="AH73" s="873"/>
      <c r="AI73" s="873"/>
      <c r="AJ73" s="873"/>
      <c r="AK73" s="873" t="s">
        <v>523</v>
      </c>
      <c r="AL73" s="873"/>
      <c r="AM73" s="873"/>
      <c r="AN73" s="873"/>
      <c r="AO73" s="873"/>
      <c r="AP73" s="873" t="s">
        <v>523</v>
      </c>
      <c r="AQ73" s="873"/>
      <c r="AR73" s="873"/>
      <c r="AS73" s="873"/>
      <c r="AT73" s="873"/>
      <c r="AU73" s="873" t="s">
        <v>523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391</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32" t="s">
        <v>425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58</v>
      </c>
      <c r="CS102" s="892"/>
      <c r="CT102" s="892"/>
      <c r="CU102" s="892"/>
      <c r="CV102" s="935"/>
      <c r="CW102" s="934" t="s">
        <v>588</v>
      </c>
      <c r="CX102" s="892"/>
      <c r="CY102" s="892"/>
      <c r="CZ102" s="892"/>
      <c r="DA102" s="935"/>
      <c r="DB102" s="934">
        <v>2</v>
      </c>
      <c r="DC102" s="892"/>
      <c r="DD102" s="892"/>
      <c r="DE102" s="892"/>
      <c r="DF102" s="935"/>
      <c r="DG102" s="934" t="s">
        <v>588</v>
      </c>
      <c r="DH102" s="892"/>
      <c r="DI102" s="892"/>
      <c r="DJ102" s="892"/>
      <c r="DK102" s="935"/>
      <c r="DL102" s="934" t="s">
        <v>588</v>
      </c>
      <c r="DM102" s="892"/>
      <c r="DN102" s="892"/>
      <c r="DO102" s="892"/>
      <c r="DP102" s="935"/>
      <c r="DQ102" s="934" t="s">
        <v>588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433</v>
      </c>
      <c r="AB109" s="937"/>
      <c r="AC109" s="937"/>
      <c r="AD109" s="937"/>
      <c r="AE109" s="938"/>
      <c r="AF109" s="936" t="s">
        <v>309</v>
      </c>
      <c r="AG109" s="937"/>
      <c r="AH109" s="937"/>
      <c r="AI109" s="937"/>
      <c r="AJ109" s="938"/>
      <c r="AK109" s="936" t="s">
        <v>308</v>
      </c>
      <c r="AL109" s="937"/>
      <c r="AM109" s="937"/>
      <c r="AN109" s="937"/>
      <c r="AO109" s="938"/>
      <c r="AP109" s="936" t="s">
        <v>434</v>
      </c>
      <c r="AQ109" s="937"/>
      <c r="AR109" s="937"/>
      <c r="AS109" s="937"/>
      <c r="AT109" s="939"/>
      <c r="AU109" s="956" t="s">
        <v>432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433</v>
      </c>
      <c r="BR109" s="937"/>
      <c r="BS109" s="937"/>
      <c r="BT109" s="937"/>
      <c r="BU109" s="938"/>
      <c r="BV109" s="936" t="s">
        <v>309</v>
      </c>
      <c r="BW109" s="937"/>
      <c r="BX109" s="937"/>
      <c r="BY109" s="937"/>
      <c r="BZ109" s="938"/>
      <c r="CA109" s="936" t="s">
        <v>308</v>
      </c>
      <c r="CB109" s="937"/>
      <c r="CC109" s="937"/>
      <c r="CD109" s="937"/>
      <c r="CE109" s="938"/>
      <c r="CF109" s="957" t="s">
        <v>434</v>
      </c>
      <c r="CG109" s="957"/>
      <c r="CH109" s="957"/>
      <c r="CI109" s="957"/>
      <c r="CJ109" s="957"/>
      <c r="CK109" s="936" t="s">
        <v>435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433</v>
      </c>
      <c r="DH109" s="937"/>
      <c r="DI109" s="937"/>
      <c r="DJ109" s="937"/>
      <c r="DK109" s="938"/>
      <c r="DL109" s="936" t="s">
        <v>309</v>
      </c>
      <c r="DM109" s="937"/>
      <c r="DN109" s="937"/>
      <c r="DO109" s="937"/>
      <c r="DP109" s="938"/>
      <c r="DQ109" s="936" t="s">
        <v>308</v>
      </c>
      <c r="DR109" s="937"/>
      <c r="DS109" s="937"/>
      <c r="DT109" s="937"/>
      <c r="DU109" s="938"/>
      <c r="DV109" s="936" t="s">
        <v>434</v>
      </c>
      <c r="DW109" s="937"/>
      <c r="DX109" s="937"/>
      <c r="DY109" s="937"/>
      <c r="DZ109" s="939"/>
    </row>
    <row r="110" spans="1:131" s="246" customFormat="1" ht="26.25" customHeight="1" x14ac:dyDescent="0.15">
      <c r="A110" s="940" t="s">
        <v>436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4165153</v>
      </c>
      <c r="AB110" s="944"/>
      <c r="AC110" s="944"/>
      <c r="AD110" s="944"/>
      <c r="AE110" s="945"/>
      <c r="AF110" s="946">
        <v>4046279</v>
      </c>
      <c r="AG110" s="944"/>
      <c r="AH110" s="944"/>
      <c r="AI110" s="944"/>
      <c r="AJ110" s="945"/>
      <c r="AK110" s="946">
        <v>3917651</v>
      </c>
      <c r="AL110" s="944"/>
      <c r="AM110" s="944"/>
      <c r="AN110" s="944"/>
      <c r="AO110" s="945"/>
      <c r="AP110" s="947">
        <v>28.4</v>
      </c>
      <c r="AQ110" s="948"/>
      <c r="AR110" s="948"/>
      <c r="AS110" s="948"/>
      <c r="AT110" s="949"/>
      <c r="AU110" s="950" t="s">
        <v>73</v>
      </c>
      <c r="AV110" s="951"/>
      <c r="AW110" s="951"/>
      <c r="AX110" s="951"/>
      <c r="AY110" s="951"/>
      <c r="AZ110" s="992" t="s">
        <v>437</v>
      </c>
      <c r="BA110" s="941"/>
      <c r="BB110" s="941"/>
      <c r="BC110" s="941"/>
      <c r="BD110" s="941"/>
      <c r="BE110" s="941"/>
      <c r="BF110" s="941"/>
      <c r="BG110" s="941"/>
      <c r="BH110" s="941"/>
      <c r="BI110" s="941"/>
      <c r="BJ110" s="941"/>
      <c r="BK110" s="941"/>
      <c r="BL110" s="941"/>
      <c r="BM110" s="941"/>
      <c r="BN110" s="941"/>
      <c r="BO110" s="941"/>
      <c r="BP110" s="942"/>
      <c r="BQ110" s="978">
        <v>31993099</v>
      </c>
      <c r="BR110" s="979"/>
      <c r="BS110" s="979"/>
      <c r="BT110" s="979"/>
      <c r="BU110" s="979"/>
      <c r="BV110" s="979">
        <v>33895411</v>
      </c>
      <c r="BW110" s="979"/>
      <c r="BX110" s="979"/>
      <c r="BY110" s="979"/>
      <c r="BZ110" s="979"/>
      <c r="CA110" s="979">
        <v>35487921</v>
      </c>
      <c r="CB110" s="979"/>
      <c r="CC110" s="979"/>
      <c r="CD110" s="979"/>
      <c r="CE110" s="979"/>
      <c r="CF110" s="993">
        <v>257.60000000000002</v>
      </c>
      <c r="CG110" s="994"/>
      <c r="CH110" s="994"/>
      <c r="CI110" s="994"/>
      <c r="CJ110" s="994"/>
      <c r="CK110" s="995" t="s">
        <v>438</v>
      </c>
      <c r="CL110" s="996"/>
      <c r="CM110" s="975" t="s">
        <v>439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69047</v>
      </c>
      <c r="DH110" s="979"/>
      <c r="DI110" s="979"/>
      <c r="DJ110" s="979"/>
      <c r="DK110" s="979"/>
      <c r="DL110" s="979">
        <v>57220</v>
      </c>
      <c r="DM110" s="979"/>
      <c r="DN110" s="979"/>
      <c r="DO110" s="979"/>
      <c r="DP110" s="979"/>
      <c r="DQ110" s="979">
        <v>51498</v>
      </c>
      <c r="DR110" s="979"/>
      <c r="DS110" s="979"/>
      <c r="DT110" s="979"/>
      <c r="DU110" s="979"/>
      <c r="DV110" s="980">
        <v>0.4</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441</v>
      </c>
      <c r="AB111" s="986"/>
      <c r="AC111" s="986"/>
      <c r="AD111" s="986"/>
      <c r="AE111" s="987"/>
      <c r="AF111" s="988" t="s">
        <v>442</v>
      </c>
      <c r="AG111" s="986"/>
      <c r="AH111" s="986"/>
      <c r="AI111" s="986"/>
      <c r="AJ111" s="987"/>
      <c r="AK111" s="988" t="s">
        <v>443</v>
      </c>
      <c r="AL111" s="986"/>
      <c r="AM111" s="986"/>
      <c r="AN111" s="986"/>
      <c r="AO111" s="987"/>
      <c r="AP111" s="989" t="s">
        <v>443</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69047</v>
      </c>
      <c r="BR111" s="972"/>
      <c r="BS111" s="972"/>
      <c r="BT111" s="972"/>
      <c r="BU111" s="972"/>
      <c r="BV111" s="972">
        <v>57220</v>
      </c>
      <c r="BW111" s="972"/>
      <c r="BX111" s="972"/>
      <c r="BY111" s="972"/>
      <c r="BZ111" s="972"/>
      <c r="CA111" s="972">
        <v>51498</v>
      </c>
      <c r="CB111" s="972"/>
      <c r="CC111" s="972"/>
      <c r="CD111" s="972"/>
      <c r="CE111" s="972"/>
      <c r="CF111" s="966">
        <v>0.4</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443</v>
      </c>
      <c r="DH111" s="972"/>
      <c r="DI111" s="972"/>
      <c r="DJ111" s="972"/>
      <c r="DK111" s="972"/>
      <c r="DL111" s="972" t="s">
        <v>443</v>
      </c>
      <c r="DM111" s="972"/>
      <c r="DN111" s="972"/>
      <c r="DO111" s="972"/>
      <c r="DP111" s="972"/>
      <c r="DQ111" s="972" t="s">
        <v>441</v>
      </c>
      <c r="DR111" s="972"/>
      <c r="DS111" s="972"/>
      <c r="DT111" s="972"/>
      <c r="DU111" s="972"/>
      <c r="DV111" s="973" t="s">
        <v>443</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441</v>
      </c>
      <c r="AB112" s="1011"/>
      <c r="AC112" s="1011"/>
      <c r="AD112" s="1011"/>
      <c r="AE112" s="1012"/>
      <c r="AF112" s="1013" t="s">
        <v>443</v>
      </c>
      <c r="AG112" s="1011"/>
      <c r="AH112" s="1011"/>
      <c r="AI112" s="1011"/>
      <c r="AJ112" s="1012"/>
      <c r="AK112" s="1013" t="s">
        <v>443</v>
      </c>
      <c r="AL112" s="1011"/>
      <c r="AM112" s="1011"/>
      <c r="AN112" s="1011"/>
      <c r="AO112" s="1012"/>
      <c r="AP112" s="1014" t="s">
        <v>443</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9137491</v>
      </c>
      <c r="BR112" s="972"/>
      <c r="BS112" s="972"/>
      <c r="BT112" s="972"/>
      <c r="BU112" s="972"/>
      <c r="BV112" s="972">
        <v>8580561</v>
      </c>
      <c r="BW112" s="972"/>
      <c r="BX112" s="972"/>
      <c r="BY112" s="972"/>
      <c r="BZ112" s="972"/>
      <c r="CA112" s="972">
        <v>7903242</v>
      </c>
      <c r="CB112" s="972"/>
      <c r="CC112" s="972"/>
      <c r="CD112" s="972"/>
      <c r="CE112" s="972"/>
      <c r="CF112" s="966">
        <v>57.4</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443</v>
      </c>
      <c r="DH112" s="972"/>
      <c r="DI112" s="972"/>
      <c r="DJ112" s="972"/>
      <c r="DK112" s="972"/>
      <c r="DL112" s="972" t="s">
        <v>441</v>
      </c>
      <c r="DM112" s="972"/>
      <c r="DN112" s="972"/>
      <c r="DO112" s="972"/>
      <c r="DP112" s="972"/>
      <c r="DQ112" s="972" t="s">
        <v>443</v>
      </c>
      <c r="DR112" s="972"/>
      <c r="DS112" s="972"/>
      <c r="DT112" s="972"/>
      <c r="DU112" s="972"/>
      <c r="DV112" s="973" t="s">
        <v>443</v>
      </c>
      <c r="DW112" s="973"/>
      <c r="DX112" s="973"/>
      <c r="DY112" s="973"/>
      <c r="DZ112" s="974"/>
    </row>
    <row r="113" spans="1:130" s="246" customFormat="1" ht="26.25" customHeight="1" x14ac:dyDescent="0.15">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794017</v>
      </c>
      <c r="AB113" s="986"/>
      <c r="AC113" s="986"/>
      <c r="AD113" s="986"/>
      <c r="AE113" s="987"/>
      <c r="AF113" s="988">
        <v>775260</v>
      </c>
      <c r="AG113" s="986"/>
      <c r="AH113" s="986"/>
      <c r="AI113" s="986"/>
      <c r="AJ113" s="987"/>
      <c r="AK113" s="988">
        <v>695809</v>
      </c>
      <c r="AL113" s="986"/>
      <c r="AM113" s="986"/>
      <c r="AN113" s="986"/>
      <c r="AO113" s="987"/>
      <c r="AP113" s="989">
        <v>5.0999999999999996</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v>660382</v>
      </c>
      <c r="BR113" s="972"/>
      <c r="BS113" s="972"/>
      <c r="BT113" s="972"/>
      <c r="BU113" s="972"/>
      <c r="BV113" s="972">
        <v>667682</v>
      </c>
      <c r="BW113" s="972"/>
      <c r="BX113" s="972"/>
      <c r="BY113" s="972"/>
      <c r="BZ113" s="972"/>
      <c r="CA113" s="972">
        <v>645371</v>
      </c>
      <c r="CB113" s="972"/>
      <c r="CC113" s="972"/>
      <c r="CD113" s="972"/>
      <c r="CE113" s="972"/>
      <c r="CF113" s="966">
        <v>4.7</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441</v>
      </c>
      <c r="DH113" s="1011"/>
      <c r="DI113" s="1011"/>
      <c r="DJ113" s="1011"/>
      <c r="DK113" s="1012"/>
      <c r="DL113" s="1013" t="s">
        <v>443</v>
      </c>
      <c r="DM113" s="1011"/>
      <c r="DN113" s="1011"/>
      <c r="DO113" s="1011"/>
      <c r="DP113" s="1012"/>
      <c r="DQ113" s="1013" t="s">
        <v>443</v>
      </c>
      <c r="DR113" s="1011"/>
      <c r="DS113" s="1011"/>
      <c r="DT113" s="1011"/>
      <c r="DU113" s="1012"/>
      <c r="DV113" s="1014" t="s">
        <v>443</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85166</v>
      </c>
      <c r="AB114" s="1011"/>
      <c r="AC114" s="1011"/>
      <c r="AD114" s="1011"/>
      <c r="AE114" s="1012"/>
      <c r="AF114" s="1013">
        <v>69730</v>
      </c>
      <c r="AG114" s="1011"/>
      <c r="AH114" s="1011"/>
      <c r="AI114" s="1011"/>
      <c r="AJ114" s="1012"/>
      <c r="AK114" s="1013">
        <v>74264</v>
      </c>
      <c r="AL114" s="1011"/>
      <c r="AM114" s="1011"/>
      <c r="AN114" s="1011"/>
      <c r="AO114" s="1012"/>
      <c r="AP114" s="1014">
        <v>0.5</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3844043</v>
      </c>
      <c r="BR114" s="972"/>
      <c r="BS114" s="972"/>
      <c r="BT114" s="972"/>
      <c r="BU114" s="972"/>
      <c r="BV114" s="972">
        <v>3646631</v>
      </c>
      <c r="BW114" s="972"/>
      <c r="BX114" s="972"/>
      <c r="BY114" s="972"/>
      <c r="BZ114" s="972"/>
      <c r="CA114" s="972">
        <v>3394683</v>
      </c>
      <c r="CB114" s="972"/>
      <c r="CC114" s="972"/>
      <c r="CD114" s="972"/>
      <c r="CE114" s="972"/>
      <c r="CF114" s="966">
        <v>24.6</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443</v>
      </c>
      <c r="DH114" s="1011"/>
      <c r="DI114" s="1011"/>
      <c r="DJ114" s="1011"/>
      <c r="DK114" s="1012"/>
      <c r="DL114" s="1013" t="s">
        <v>441</v>
      </c>
      <c r="DM114" s="1011"/>
      <c r="DN114" s="1011"/>
      <c r="DO114" s="1011"/>
      <c r="DP114" s="1012"/>
      <c r="DQ114" s="1013" t="s">
        <v>441</v>
      </c>
      <c r="DR114" s="1011"/>
      <c r="DS114" s="1011"/>
      <c r="DT114" s="1011"/>
      <c r="DU114" s="1012"/>
      <c r="DV114" s="1014" t="s">
        <v>443</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6120</v>
      </c>
      <c r="AB115" s="986"/>
      <c r="AC115" s="986"/>
      <c r="AD115" s="986"/>
      <c r="AE115" s="987"/>
      <c r="AF115" s="988">
        <v>5792</v>
      </c>
      <c r="AG115" s="986"/>
      <c r="AH115" s="986"/>
      <c r="AI115" s="986"/>
      <c r="AJ115" s="987"/>
      <c r="AK115" s="988">
        <v>6532</v>
      </c>
      <c r="AL115" s="986"/>
      <c r="AM115" s="986"/>
      <c r="AN115" s="986"/>
      <c r="AO115" s="987"/>
      <c r="AP115" s="989">
        <v>0</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443</v>
      </c>
      <c r="BR115" s="972"/>
      <c r="BS115" s="972"/>
      <c r="BT115" s="972"/>
      <c r="BU115" s="972"/>
      <c r="BV115" s="972" t="s">
        <v>441</v>
      </c>
      <c r="BW115" s="972"/>
      <c r="BX115" s="972"/>
      <c r="BY115" s="972"/>
      <c r="BZ115" s="972"/>
      <c r="CA115" s="972" t="s">
        <v>443</v>
      </c>
      <c r="CB115" s="972"/>
      <c r="CC115" s="972"/>
      <c r="CD115" s="972"/>
      <c r="CE115" s="972"/>
      <c r="CF115" s="966" t="s">
        <v>443</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443</v>
      </c>
      <c r="DH115" s="1011"/>
      <c r="DI115" s="1011"/>
      <c r="DJ115" s="1011"/>
      <c r="DK115" s="1012"/>
      <c r="DL115" s="1013" t="s">
        <v>441</v>
      </c>
      <c r="DM115" s="1011"/>
      <c r="DN115" s="1011"/>
      <c r="DO115" s="1011"/>
      <c r="DP115" s="1012"/>
      <c r="DQ115" s="1013" t="s">
        <v>443</v>
      </c>
      <c r="DR115" s="1011"/>
      <c r="DS115" s="1011"/>
      <c r="DT115" s="1011"/>
      <c r="DU115" s="1012"/>
      <c r="DV115" s="1014" t="s">
        <v>443</v>
      </c>
      <c r="DW115" s="1015"/>
      <c r="DX115" s="1015"/>
      <c r="DY115" s="1015"/>
      <c r="DZ115" s="1016"/>
    </row>
    <row r="116" spans="1:130" s="246" customFormat="1" ht="26.25" customHeight="1" x14ac:dyDescent="0.15">
      <c r="A116" s="1008"/>
      <c r="B116" s="1009"/>
      <c r="C116" s="1017" t="s">
        <v>459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15</v>
      </c>
      <c r="AB116" s="1011"/>
      <c r="AC116" s="1011"/>
      <c r="AD116" s="1011"/>
      <c r="AE116" s="1012"/>
      <c r="AF116" s="1013">
        <v>144</v>
      </c>
      <c r="AG116" s="1011"/>
      <c r="AH116" s="1011"/>
      <c r="AI116" s="1011"/>
      <c r="AJ116" s="1012"/>
      <c r="AK116" s="1013">
        <v>15</v>
      </c>
      <c r="AL116" s="1011"/>
      <c r="AM116" s="1011"/>
      <c r="AN116" s="1011"/>
      <c r="AO116" s="1012"/>
      <c r="AP116" s="1014">
        <v>0</v>
      </c>
      <c r="AQ116" s="1015"/>
      <c r="AR116" s="1015"/>
      <c r="AS116" s="1015"/>
      <c r="AT116" s="1016"/>
      <c r="AU116" s="952"/>
      <c r="AV116" s="953"/>
      <c r="AW116" s="953"/>
      <c r="AX116" s="953"/>
      <c r="AY116" s="953"/>
      <c r="AZ116" s="1019" t="s">
        <v>460</v>
      </c>
      <c r="BA116" s="1020"/>
      <c r="BB116" s="1020"/>
      <c r="BC116" s="1020"/>
      <c r="BD116" s="1020"/>
      <c r="BE116" s="1020"/>
      <c r="BF116" s="1020"/>
      <c r="BG116" s="1020"/>
      <c r="BH116" s="1020"/>
      <c r="BI116" s="1020"/>
      <c r="BJ116" s="1020"/>
      <c r="BK116" s="1020"/>
      <c r="BL116" s="1020"/>
      <c r="BM116" s="1020"/>
      <c r="BN116" s="1020"/>
      <c r="BO116" s="1020"/>
      <c r="BP116" s="1021"/>
      <c r="BQ116" s="971" t="s">
        <v>443</v>
      </c>
      <c r="BR116" s="972"/>
      <c r="BS116" s="972"/>
      <c r="BT116" s="972"/>
      <c r="BU116" s="972"/>
      <c r="BV116" s="972" t="s">
        <v>443</v>
      </c>
      <c r="BW116" s="972"/>
      <c r="BX116" s="972"/>
      <c r="BY116" s="972"/>
      <c r="BZ116" s="972"/>
      <c r="CA116" s="972" t="s">
        <v>441</v>
      </c>
      <c r="CB116" s="972"/>
      <c r="CC116" s="972"/>
      <c r="CD116" s="972"/>
      <c r="CE116" s="972"/>
      <c r="CF116" s="966" t="s">
        <v>443</v>
      </c>
      <c r="CG116" s="967"/>
      <c r="CH116" s="967"/>
      <c r="CI116" s="967"/>
      <c r="CJ116" s="967"/>
      <c r="CK116" s="997"/>
      <c r="CL116" s="998"/>
      <c r="CM116" s="968" t="s">
        <v>461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443</v>
      </c>
      <c r="DH116" s="1011"/>
      <c r="DI116" s="1011"/>
      <c r="DJ116" s="1011"/>
      <c r="DK116" s="1012"/>
      <c r="DL116" s="1013" t="s">
        <v>443</v>
      </c>
      <c r="DM116" s="1011"/>
      <c r="DN116" s="1011"/>
      <c r="DO116" s="1011"/>
      <c r="DP116" s="1012"/>
      <c r="DQ116" s="1013" t="s">
        <v>443</v>
      </c>
      <c r="DR116" s="1011"/>
      <c r="DS116" s="1011"/>
      <c r="DT116" s="1011"/>
      <c r="DU116" s="1012"/>
      <c r="DV116" s="1014" t="s">
        <v>443</v>
      </c>
      <c r="DW116" s="1015"/>
      <c r="DX116" s="1015"/>
      <c r="DY116" s="1015"/>
      <c r="DZ116" s="1016"/>
    </row>
    <row r="117" spans="1:130" s="246" customFormat="1" ht="26.25" customHeight="1" x14ac:dyDescent="0.15">
      <c r="A117" s="956" t="s">
        <v>192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462</v>
      </c>
      <c r="Z117" s="938"/>
      <c r="AA117" s="1028">
        <v>5050471</v>
      </c>
      <c r="AB117" s="1029"/>
      <c r="AC117" s="1029"/>
      <c r="AD117" s="1029"/>
      <c r="AE117" s="1030"/>
      <c r="AF117" s="1031">
        <v>4897205</v>
      </c>
      <c r="AG117" s="1029"/>
      <c r="AH117" s="1029"/>
      <c r="AI117" s="1029"/>
      <c r="AJ117" s="1030"/>
      <c r="AK117" s="1031">
        <v>4694271</v>
      </c>
      <c r="AL117" s="1029"/>
      <c r="AM117" s="1029"/>
      <c r="AN117" s="1029"/>
      <c r="AO117" s="1030"/>
      <c r="AP117" s="1032"/>
      <c r="AQ117" s="1033"/>
      <c r="AR117" s="1033"/>
      <c r="AS117" s="1033"/>
      <c r="AT117" s="1034"/>
      <c r="AU117" s="952"/>
      <c r="AV117" s="953"/>
      <c r="AW117" s="953"/>
      <c r="AX117" s="953"/>
      <c r="AY117" s="953"/>
      <c r="AZ117" s="1019" t="s">
        <v>463</v>
      </c>
      <c r="BA117" s="1020"/>
      <c r="BB117" s="1020"/>
      <c r="BC117" s="1020"/>
      <c r="BD117" s="1020"/>
      <c r="BE117" s="1020"/>
      <c r="BF117" s="1020"/>
      <c r="BG117" s="1020"/>
      <c r="BH117" s="1020"/>
      <c r="BI117" s="1020"/>
      <c r="BJ117" s="1020"/>
      <c r="BK117" s="1020"/>
      <c r="BL117" s="1020"/>
      <c r="BM117" s="1020"/>
      <c r="BN117" s="1020"/>
      <c r="BO117" s="1020"/>
      <c r="BP117" s="1021"/>
      <c r="BQ117" s="971" t="s">
        <v>464</v>
      </c>
      <c r="BR117" s="972"/>
      <c r="BS117" s="972"/>
      <c r="BT117" s="972"/>
      <c r="BU117" s="972"/>
      <c r="BV117" s="972" t="s">
        <v>443</v>
      </c>
      <c r="BW117" s="972"/>
      <c r="BX117" s="972"/>
      <c r="BY117" s="972"/>
      <c r="BZ117" s="972"/>
      <c r="CA117" s="972" t="s">
        <v>443</v>
      </c>
      <c r="CB117" s="972"/>
      <c r="CC117" s="972"/>
      <c r="CD117" s="972"/>
      <c r="CE117" s="972"/>
      <c r="CF117" s="966" t="s">
        <v>443</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443</v>
      </c>
      <c r="DH117" s="1011"/>
      <c r="DI117" s="1011"/>
      <c r="DJ117" s="1011"/>
      <c r="DK117" s="1012"/>
      <c r="DL117" s="1013" t="s">
        <v>443</v>
      </c>
      <c r="DM117" s="1011"/>
      <c r="DN117" s="1011"/>
      <c r="DO117" s="1011"/>
      <c r="DP117" s="1012"/>
      <c r="DQ117" s="1013" t="s">
        <v>443</v>
      </c>
      <c r="DR117" s="1011"/>
      <c r="DS117" s="1011"/>
      <c r="DT117" s="1011"/>
      <c r="DU117" s="1012"/>
      <c r="DV117" s="1014" t="s">
        <v>140</v>
      </c>
      <c r="DW117" s="1015"/>
      <c r="DX117" s="1015"/>
      <c r="DY117" s="1015"/>
      <c r="DZ117" s="1016"/>
    </row>
    <row r="118" spans="1:130" s="246" customFormat="1" ht="26.25" customHeight="1" x14ac:dyDescent="0.15">
      <c r="A118" s="956" t="s">
        <v>435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433</v>
      </c>
      <c r="AB118" s="937"/>
      <c r="AC118" s="937"/>
      <c r="AD118" s="937"/>
      <c r="AE118" s="938"/>
      <c r="AF118" s="936" t="s">
        <v>309</v>
      </c>
      <c r="AG118" s="937"/>
      <c r="AH118" s="937"/>
      <c r="AI118" s="937"/>
      <c r="AJ118" s="938"/>
      <c r="AK118" s="936" t="s">
        <v>308</v>
      </c>
      <c r="AL118" s="937"/>
      <c r="AM118" s="937"/>
      <c r="AN118" s="937"/>
      <c r="AO118" s="938"/>
      <c r="AP118" s="1023" t="s">
        <v>434</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464</v>
      </c>
      <c r="BR118" s="1050"/>
      <c r="BS118" s="1050"/>
      <c r="BT118" s="1050"/>
      <c r="BU118" s="1050"/>
      <c r="BV118" s="1050" t="s">
        <v>464</v>
      </c>
      <c r="BW118" s="1050"/>
      <c r="BX118" s="1050"/>
      <c r="BY118" s="1050"/>
      <c r="BZ118" s="1050"/>
      <c r="CA118" s="1050" t="s">
        <v>467</v>
      </c>
      <c r="CB118" s="1050"/>
      <c r="CC118" s="1050"/>
      <c r="CD118" s="1050"/>
      <c r="CE118" s="1050"/>
      <c r="CF118" s="966" t="s">
        <v>443</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464</v>
      </c>
      <c r="DH118" s="1011"/>
      <c r="DI118" s="1011"/>
      <c r="DJ118" s="1011"/>
      <c r="DK118" s="1012"/>
      <c r="DL118" s="1013" t="s">
        <v>140</v>
      </c>
      <c r="DM118" s="1011"/>
      <c r="DN118" s="1011"/>
      <c r="DO118" s="1011"/>
      <c r="DP118" s="1012"/>
      <c r="DQ118" s="1013" t="s">
        <v>443</v>
      </c>
      <c r="DR118" s="1011"/>
      <c r="DS118" s="1011"/>
      <c r="DT118" s="1011"/>
      <c r="DU118" s="1012"/>
      <c r="DV118" s="1014" t="s">
        <v>467</v>
      </c>
      <c r="DW118" s="1015"/>
      <c r="DX118" s="1015"/>
      <c r="DY118" s="1015"/>
      <c r="DZ118" s="1016"/>
    </row>
    <row r="119" spans="1:130" s="246" customFormat="1" ht="26.25" customHeight="1" x14ac:dyDescent="0.15">
      <c r="A119" s="1110" t="s">
        <v>438</v>
      </c>
      <c r="B119" s="996"/>
      <c r="C119" s="975" t="s">
        <v>439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5722</v>
      </c>
      <c r="AB119" s="944"/>
      <c r="AC119" s="944"/>
      <c r="AD119" s="944"/>
      <c r="AE119" s="945"/>
      <c r="AF119" s="946">
        <v>5579</v>
      </c>
      <c r="AG119" s="944"/>
      <c r="AH119" s="944"/>
      <c r="AI119" s="944"/>
      <c r="AJ119" s="945"/>
      <c r="AK119" s="946">
        <v>6341</v>
      </c>
      <c r="AL119" s="944"/>
      <c r="AM119" s="944"/>
      <c r="AN119" s="944"/>
      <c r="AO119" s="945"/>
      <c r="AP119" s="947">
        <v>0</v>
      </c>
      <c r="AQ119" s="948"/>
      <c r="AR119" s="948"/>
      <c r="AS119" s="948"/>
      <c r="AT119" s="949"/>
      <c r="AU119" s="954"/>
      <c r="AV119" s="955"/>
      <c r="AW119" s="955"/>
      <c r="AX119" s="955"/>
      <c r="AY119" s="955"/>
      <c r="AZ119" s="277" t="s">
        <v>192</v>
      </c>
      <c r="BA119" s="277"/>
      <c r="BB119" s="277"/>
      <c r="BC119" s="277"/>
      <c r="BD119" s="277"/>
      <c r="BE119" s="277"/>
      <c r="BF119" s="277"/>
      <c r="BG119" s="277"/>
      <c r="BH119" s="277"/>
      <c r="BI119" s="277"/>
      <c r="BJ119" s="277"/>
      <c r="BK119" s="277"/>
      <c r="BL119" s="277"/>
      <c r="BM119" s="277"/>
      <c r="BN119" s="277"/>
      <c r="BO119" s="1027" t="s">
        <v>469</v>
      </c>
      <c r="BP119" s="1058"/>
      <c r="BQ119" s="1049">
        <v>45704062</v>
      </c>
      <c r="BR119" s="1050"/>
      <c r="BS119" s="1050"/>
      <c r="BT119" s="1050"/>
      <c r="BU119" s="1050"/>
      <c r="BV119" s="1050">
        <v>46847505</v>
      </c>
      <c r="BW119" s="1050"/>
      <c r="BX119" s="1050"/>
      <c r="BY119" s="1050"/>
      <c r="BZ119" s="1050"/>
      <c r="CA119" s="1050">
        <v>47482715</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443</v>
      </c>
      <c r="DH119" s="1036"/>
      <c r="DI119" s="1036"/>
      <c r="DJ119" s="1036"/>
      <c r="DK119" s="1037"/>
      <c r="DL119" s="1035" t="s">
        <v>443</v>
      </c>
      <c r="DM119" s="1036"/>
      <c r="DN119" s="1036"/>
      <c r="DO119" s="1036"/>
      <c r="DP119" s="1037"/>
      <c r="DQ119" s="1035" t="s">
        <v>467</v>
      </c>
      <c r="DR119" s="1036"/>
      <c r="DS119" s="1036"/>
      <c r="DT119" s="1036"/>
      <c r="DU119" s="1037"/>
      <c r="DV119" s="1038" t="s">
        <v>443</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443</v>
      </c>
      <c r="AB120" s="1011"/>
      <c r="AC120" s="1011"/>
      <c r="AD120" s="1011"/>
      <c r="AE120" s="1012"/>
      <c r="AF120" s="1013" t="s">
        <v>443</v>
      </c>
      <c r="AG120" s="1011"/>
      <c r="AH120" s="1011"/>
      <c r="AI120" s="1011"/>
      <c r="AJ120" s="1012"/>
      <c r="AK120" s="1013" t="s">
        <v>443</v>
      </c>
      <c r="AL120" s="1011"/>
      <c r="AM120" s="1011"/>
      <c r="AN120" s="1011"/>
      <c r="AO120" s="1012"/>
      <c r="AP120" s="1014" t="s">
        <v>443</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9045586</v>
      </c>
      <c r="BR120" s="979"/>
      <c r="BS120" s="979"/>
      <c r="BT120" s="979"/>
      <c r="BU120" s="979"/>
      <c r="BV120" s="979">
        <v>10318067</v>
      </c>
      <c r="BW120" s="979"/>
      <c r="BX120" s="979"/>
      <c r="BY120" s="979"/>
      <c r="BZ120" s="979"/>
      <c r="CA120" s="979">
        <v>11881154</v>
      </c>
      <c r="CB120" s="979"/>
      <c r="CC120" s="979"/>
      <c r="CD120" s="979"/>
      <c r="CE120" s="979"/>
      <c r="CF120" s="993">
        <v>86.2</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v>7018215</v>
      </c>
      <c r="DH120" s="979"/>
      <c r="DI120" s="979"/>
      <c r="DJ120" s="979"/>
      <c r="DK120" s="979"/>
      <c r="DL120" s="979">
        <v>6776912</v>
      </c>
      <c r="DM120" s="979"/>
      <c r="DN120" s="979"/>
      <c r="DO120" s="979"/>
      <c r="DP120" s="979"/>
      <c r="DQ120" s="979">
        <v>6317069</v>
      </c>
      <c r="DR120" s="979"/>
      <c r="DS120" s="979"/>
      <c r="DT120" s="979"/>
      <c r="DU120" s="979"/>
      <c r="DV120" s="980">
        <v>45.9</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476</v>
      </c>
      <c r="AB121" s="1011"/>
      <c r="AC121" s="1011"/>
      <c r="AD121" s="1011"/>
      <c r="AE121" s="1012"/>
      <c r="AF121" s="1013" t="s">
        <v>476</v>
      </c>
      <c r="AG121" s="1011"/>
      <c r="AH121" s="1011"/>
      <c r="AI121" s="1011"/>
      <c r="AJ121" s="1012"/>
      <c r="AK121" s="1013" t="s">
        <v>443</v>
      </c>
      <c r="AL121" s="1011"/>
      <c r="AM121" s="1011"/>
      <c r="AN121" s="1011"/>
      <c r="AO121" s="1012"/>
      <c r="AP121" s="1014" t="s">
        <v>467</v>
      </c>
      <c r="AQ121" s="1015"/>
      <c r="AR121" s="1015"/>
      <c r="AS121" s="1015"/>
      <c r="AT121" s="1016"/>
      <c r="AU121" s="1044"/>
      <c r="AV121" s="1045"/>
      <c r="AW121" s="1045"/>
      <c r="AX121" s="1045"/>
      <c r="AY121" s="1046"/>
      <c r="AZ121" s="1001" t="s">
        <v>477</v>
      </c>
      <c r="BA121" s="1002"/>
      <c r="BB121" s="1002"/>
      <c r="BC121" s="1002"/>
      <c r="BD121" s="1002"/>
      <c r="BE121" s="1002"/>
      <c r="BF121" s="1002"/>
      <c r="BG121" s="1002"/>
      <c r="BH121" s="1002"/>
      <c r="BI121" s="1002"/>
      <c r="BJ121" s="1002"/>
      <c r="BK121" s="1002"/>
      <c r="BL121" s="1002"/>
      <c r="BM121" s="1002"/>
      <c r="BN121" s="1002"/>
      <c r="BO121" s="1002"/>
      <c r="BP121" s="1003"/>
      <c r="BQ121" s="971">
        <v>3597</v>
      </c>
      <c r="BR121" s="972"/>
      <c r="BS121" s="972"/>
      <c r="BT121" s="972"/>
      <c r="BU121" s="972"/>
      <c r="BV121" s="972">
        <v>1837</v>
      </c>
      <c r="BW121" s="972"/>
      <c r="BX121" s="972"/>
      <c r="BY121" s="972"/>
      <c r="BZ121" s="972"/>
      <c r="CA121" s="972">
        <v>139796</v>
      </c>
      <c r="CB121" s="972"/>
      <c r="CC121" s="972"/>
      <c r="CD121" s="972"/>
      <c r="CE121" s="972"/>
      <c r="CF121" s="966">
        <v>1</v>
      </c>
      <c r="CG121" s="967"/>
      <c r="CH121" s="967"/>
      <c r="CI121" s="967"/>
      <c r="CJ121" s="967"/>
      <c r="CK121" s="1062"/>
      <c r="CL121" s="1063"/>
      <c r="CM121" s="1063"/>
      <c r="CN121" s="1063"/>
      <c r="CO121" s="1064"/>
      <c r="CP121" s="1072" t="s">
        <v>478</v>
      </c>
      <c r="CQ121" s="1073"/>
      <c r="CR121" s="1073"/>
      <c r="CS121" s="1073"/>
      <c r="CT121" s="1073"/>
      <c r="CU121" s="1073"/>
      <c r="CV121" s="1073"/>
      <c r="CW121" s="1073"/>
      <c r="CX121" s="1073"/>
      <c r="CY121" s="1073"/>
      <c r="CZ121" s="1073"/>
      <c r="DA121" s="1073"/>
      <c r="DB121" s="1073"/>
      <c r="DC121" s="1073"/>
      <c r="DD121" s="1073"/>
      <c r="DE121" s="1073"/>
      <c r="DF121" s="1074"/>
      <c r="DG121" s="971">
        <v>1514541</v>
      </c>
      <c r="DH121" s="972"/>
      <c r="DI121" s="972"/>
      <c r="DJ121" s="972"/>
      <c r="DK121" s="972"/>
      <c r="DL121" s="972">
        <v>1263962</v>
      </c>
      <c r="DM121" s="972"/>
      <c r="DN121" s="972"/>
      <c r="DO121" s="972"/>
      <c r="DP121" s="972"/>
      <c r="DQ121" s="972">
        <v>1065029</v>
      </c>
      <c r="DR121" s="972"/>
      <c r="DS121" s="972"/>
      <c r="DT121" s="972"/>
      <c r="DU121" s="972"/>
      <c r="DV121" s="973">
        <v>7.7</v>
      </c>
      <c r="DW121" s="973"/>
      <c r="DX121" s="973"/>
      <c r="DY121" s="973"/>
      <c r="DZ121" s="974"/>
    </row>
    <row r="122" spans="1:130" s="246" customFormat="1" ht="26.25" customHeight="1" x14ac:dyDescent="0.15">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443</v>
      </c>
      <c r="AB122" s="1011"/>
      <c r="AC122" s="1011"/>
      <c r="AD122" s="1011"/>
      <c r="AE122" s="1012"/>
      <c r="AF122" s="1013" t="s">
        <v>443</v>
      </c>
      <c r="AG122" s="1011"/>
      <c r="AH122" s="1011"/>
      <c r="AI122" s="1011"/>
      <c r="AJ122" s="1012"/>
      <c r="AK122" s="1013" t="s">
        <v>443</v>
      </c>
      <c r="AL122" s="1011"/>
      <c r="AM122" s="1011"/>
      <c r="AN122" s="1011"/>
      <c r="AO122" s="1012"/>
      <c r="AP122" s="1014" t="s">
        <v>443</v>
      </c>
      <c r="AQ122" s="1015"/>
      <c r="AR122" s="1015"/>
      <c r="AS122" s="1015"/>
      <c r="AT122" s="1016"/>
      <c r="AU122" s="1044"/>
      <c r="AV122" s="1045"/>
      <c r="AW122" s="1045"/>
      <c r="AX122" s="1045"/>
      <c r="AY122" s="1046"/>
      <c r="AZ122" s="1026" t="s">
        <v>479</v>
      </c>
      <c r="BA122" s="1017"/>
      <c r="BB122" s="1017"/>
      <c r="BC122" s="1017"/>
      <c r="BD122" s="1017"/>
      <c r="BE122" s="1017"/>
      <c r="BF122" s="1017"/>
      <c r="BG122" s="1017"/>
      <c r="BH122" s="1017"/>
      <c r="BI122" s="1017"/>
      <c r="BJ122" s="1017"/>
      <c r="BK122" s="1017"/>
      <c r="BL122" s="1017"/>
      <c r="BM122" s="1017"/>
      <c r="BN122" s="1017"/>
      <c r="BO122" s="1017"/>
      <c r="BP122" s="1018"/>
      <c r="BQ122" s="1049">
        <v>30848714</v>
      </c>
      <c r="BR122" s="1050"/>
      <c r="BS122" s="1050"/>
      <c r="BT122" s="1050"/>
      <c r="BU122" s="1050"/>
      <c r="BV122" s="1050">
        <v>32844059</v>
      </c>
      <c r="BW122" s="1050"/>
      <c r="BX122" s="1050"/>
      <c r="BY122" s="1050"/>
      <c r="BZ122" s="1050"/>
      <c r="CA122" s="1050">
        <v>34709592</v>
      </c>
      <c r="CB122" s="1050"/>
      <c r="CC122" s="1050"/>
      <c r="CD122" s="1050"/>
      <c r="CE122" s="1050"/>
      <c r="CF122" s="1070">
        <v>252</v>
      </c>
      <c r="CG122" s="1071"/>
      <c r="CH122" s="1071"/>
      <c r="CI122" s="1071"/>
      <c r="CJ122" s="1071"/>
      <c r="CK122" s="1062"/>
      <c r="CL122" s="1063"/>
      <c r="CM122" s="1063"/>
      <c r="CN122" s="1063"/>
      <c r="CO122" s="1064"/>
      <c r="CP122" s="1072" t="s">
        <v>480</v>
      </c>
      <c r="CQ122" s="1073"/>
      <c r="CR122" s="1073"/>
      <c r="CS122" s="1073"/>
      <c r="CT122" s="1073"/>
      <c r="CU122" s="1073"/>
      <c r="CV122" s="1073"/>
      <c r="CW122" s="1073"/>
      <c r="CX122" s="1073"/>
      <c r="CY122" s="1073"/>
      <c r="CZ122" s="1073"/>
      <c r="DA122" s="1073"/>
      <c r="DB122" s="1073"/>
      <c r="DC122" s="1073"/>
      <c r="DD122" s="1073"/>
      <c r="DE122" s="1073"/>
      <c r="DF122" s="1074"/>
      <c r="DG122" s="971">
        <v>599027</v>
      </c>
      <c r="DH122" s="972"/>
      <c r="DI122" s="972"/>
      <c r="DJ122" s="972"/>
      <c r="DK122" s="972"/>
      <c r="DL122" s="972">
        <v>516019</v>
      </c>
      <c r="DM122" s="972"/>
      <c r="DN122" s="972"/>
      <c r="DO122" s="972"/>
      <c r="DP122" s="972"/>
      <c r="DQ122" s="972">
        <v>495363</v>
      </c>
      <c r="DR122" s="972"/>
      <c r="DS122" s="972"/>
      <c r="DT122" s="972"/>
      <c r="DU122" s="972"/>
      <c r="DV122" s="973">
        <v>3.6</v>
      </c>
      <c r="DW122" s="973"/>
      <c r="DX122" s="973"/>
      <c r="DY122" s="973"/>
      <c r="DZ122" s="974"/>
    </row>
    <row r="123" spans="1:130" s="246" customFormat="1" ht="26.25" customHeight="1" x14ac:dyDescent="0.15">
      <c r="A123" s="1111"/>
      <c r="B123" s="998"/>
      <c r="C123" s="968" t="s">
        <v>461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476</v>
      </c>
      <c r="AB123" s="1011"/>
      <c r="AC123" s="1011"/>
      <c r="AD123" s="1011"/>
      <c r="AE123" s="1012"/>
      <c r="AF123" s="1013" t="s">
        <v>443</v>
      </c>
      <c r="AG123" s="1011"/>
      <c r="AH123" s="1011"/>
      <c r="AI123" s="1011"/>
      <c r="AJ123" s="1012"/>
      <c r="AK123" s="1013" t="s">
        <v>443</v>
      </c>
      <c r="AL123" s="1011"/>
      <c r="AM123" s="1011"/>
      <c r="AN123" s="1011"/>
      <c r="AO123" s="1012"/>
      <c r="AP123" s="1014" t="s">
        <v>140</v>
      </c>
      <c r="AQ123" s="1015"/>
      <c r="AR123" s="1015"/>
      <c r="AS123" s="1015"/>
      <c r="AT123" s="1016"/>
      <c r="AU123" s="1047"/>
      <c r="AV123" s="1048"/>
      <c r="AW123" s="1048"/>
      <c r="AX123" s="1048"/>
      <c r="AY123" s="1048"/>
      <c r="AZ123" s="277" t="s">
        <v>192</v>
      </c>
      <c r="BA123" s="277"/>
      <c r="BB123" s="277"/>
      <c r="BC123" s="277"/>
      <c r="BD123" s="277"/>
      <c r="BE123" s="277"/>
      <c r="BF123" s="277"/>
      <c r="BG123" s="277"/>
      <c r="BH123" s="277"/>
      <c r="BI123" s="277"/>
      <c r="BJ123" s="277"/>
      <c r="BK123" s="277"/>
      <c r="BL123" s="277"/>
      <c r="BM123" s="277"/>
      <c r="BN123" s="277"/>
      <c r="BO123" s="1027" t="s">
        <v>481</v>
      </c>
      <c r="BP123" s="1058"/>
      <c r="BQ123" s="1117">
        <v>39897897</v>
      </c>
      <c r="BR123" s="1118"/>
      <c r="BS123" s="1118"/>
      <c r="BT123" s="1118"/>
      <c r="BU123" s="1118"/>
      <c r="BV123" s="1118">
        <v>43163963</v>
      </c>
      <c r="BW123" s="1118"/>
      <c r="BX123" s="1118"/>
      <c r="BY123" s="1118"/>
      <c r="BZ123" s="1118"/>
      <c r="CA123" s="1118">
        <v>46730542</v>
      </c>
      <c r="CB123" s="1118"/>
      <c r="CC123" s="1118"/>
      <c r="CD123" s="1118"/>
      <c r="CE123" s="1118"/>
      <c r="CF123" s="1051"/>
      <c r="CG123" s="1052"/>
      <c r="CH123" s="1052"/>
      <c r="CI123" s="1052"/>
      <c r="CJ123" s="1053"/>
      <c r="CK123" s="1062"/>
      <c r="CL123" s="1063"/>
      <c r="CM123" s="1063"/>
      <c r="CN123" s="1063"/>
      <c r="CO123" s="1064"/>
      <c r="CP123" s="1072" t="s">
        <v>482</v>
      </c>
      <c r="CQ123" s="1073"/>
      <c r="CR123" s="1073"/>
      <c r="CS123" s="1073"/>
      <c r="CT123" s="1073"/>
      <c r="CU123" s="1073"/>
      <c r="CV123" s="1073"/>
      <c r="CW123" s="1073"/>
      <c r="CX123" s="1073"/>
      <c r="CY123" s="1073"/>
      <c r="CZ123" s="1073"/>
      <c r="DA123" s="1073"/>
      <c r="DB123" s="1073"/>
      <c r="DC123" s="1073"/>
      <c r="DD123" s="1073"/>
      <c r="DE123" s="1073"/>
      <c r="DF123" s="1074"/>
      <c r="DG123" s="1010">
        <v>5708</v>
      </c>
      <c r="DH123" s="1011"/>
      <c r="DI123" s="1011"/>
      <c r="DJ123" s="1011"/>
      <c r="DK123" s="1012"/>
      <c r="DL123" s="1013">
        <v>23668</v>
      </c>
      <c r="DM123" s="1011"/>
      <c r="DN123" s="1011"/>
      <c r="DO123" s="1011"/>
      <c r="DP123" s="1012"/>
      <c r="DQ123" s="1013">
        <v>25781</v>
      </c>
      <c r="DR123" s="1011"/>
      <c r="DS123" s="1011"/>
      <c r="DT123" s="1011"/>
      <c r="DU123" s="1012"/>
      <c r="DV123" s="1014">
        <v>0.2</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443</v>
      </c>
      <c r="AB124" s="1011"/>
      <c r="AC124" s="1011"/>
      <c r="AD124" s="1011"/>
      <c r="AE124" s="1012"/>
      <c r="AF124" s="1013" t="s">
        <v>443</v>
      </c>
      <c r="AG124" s="1011"/>
      <c r="AH124" s="1011"/>
      <c r="AI124" s="1011"/>
      <c r="AJ124" s="1012"/>
      <c r="AK124" s="1013" t="s">
        <v>443</v>
      </c>
      <c r="AL124" s="1011"/>
      <c r="AM124" s="1011"/>
      <c r="AN124" s="1011"/>
      <c r="AO124" s="1012"/>
      <c r="AP124" s="1014" t="s">
        <v>443</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40.700000000000003</v>
      </c>
      <c r="BR124" s="1080"/>
      <c r="BS124" s="1080"/>
      <c r="BT124" s="1080"/>
      <c r="BU124" s="1080"/>
      <c r="BV124" s="1080">
        <v>26.1</v>
      </c>
      <c r="BW124" s="1080"/>
      <c r="BX124" s="1080"/>
      <c r="BY124" s="1080"/>
      <c r="BZ124" s="1080"/>
      <c r="CA124" s="1080">
        <v>5.4</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t="s">
        <v>485</v>
      </c>
      <c r="DH124" s="1036"/>
      <c r="DI124" s="1036"/>
      <c r="DJ124" s="1036"/>
      <c r="DK124" s="1037"/>
      <c r="DL124" s="1035" t="s">
        <v>476</v>
      </c>
      <c r="DM124" s="1036"/>
      <c r="DN124" s="1036"/>
      <c r="DO124" s="1036"/>
      <c r="DP124" s="1037"/>
      <c r="DQ124" s="1035" t="s">
        <v>485</v>
      </c>
      <c r="DR124" s="1036"/>
      <c r="DS124" s="1036"/>
      <c r="DT124" s="1036"/>
      <c r="DU124" s="1037"/>
      <c r="DV124" s="1038" t="s">
        <v>485</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476</v>
      </c>
      <c r="AB125" s="1011"/>
      <c r="AC125" s="1011"/>
      <c r="AD125" s="1011"/>
      <c r="AE125" s="1012"/>
      <c r="AF125" s="1013" t="s">
        <v>485</v>
      </c>
      <c r="AG125" s="1011"/>
      <c r="AH125" s="1011"/>
      <c r="AI125" s="1011"/>
      <c r="AJ125" s="1012"/>
      <c r="AK125" s="1013" t="s">
        <v>485</v>
      </c>
      <c r="AL125" s="1011"/>
      <c r="AM125" s="1011"/>
      <c r="AN125" s="1011"/>
      <c r="AO125" s="1012"/>
      <c r="AP125" s="1014" t="s">
        <v>476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486</v>
      </c>
      <c r="CL125" s="1060"/>
      <c r="CM125" s="1060"/>
      <c r="CN125" s="1060"/>
      <c r="CO125" s="1061"/>
      <c r="CP125" s="992" t="s">
        <v>487</v>
      </c>
      <c r="CQ125" s="941"/>
      <c r="CR125" s="941"/>
      <c r="CS125" s="941"/>
      <c r="CT125" s="941"/>
      <c r="CU125" s="941"/>
      <c r="CV125" s="941"/>
      <c r="CW125" s="941"/>
      <c r="CX125" s="941"/>
      <c r="CY125" s="941"/>
      <c r="CZ125" s="941"/>
      <c r="DA125" s="941"/>
      <c r="DB125" s="941"/>
      <c r="DC125" s="941"/>
      <c r="DD125" s="941"/>
      <c r="DE125" s="941"/>
      <c r="DF125" s="942"/>
      <c r="DG125" s="978" t="s">
        <v>485</v>
      </c>
      <c r="DH125" s="979"/>
      <c r="DI125" s="979"/>
      <c r="DJ125" s="979"/>
      <c r="DK125" s="979"/>
      <c r="DL125" s="979" t="s">
        <v>485</v>
      </c>
      <c r="DM125" s="979"/>
      <c r="DN125" s="979"/>
      <c r="DO125" s="979"/>
      <c r="DP125" s="979"/>
      <c r="DQ125" s="979" t="s">
        <v>485</v>
      </c>
      <c r="DR125" s="979"/>
      <c r="DS125" s="979"/>
      <c r="DT125" s="979"/>
      <c r="DU125" s="979"/>
      <c r="DV125" s="980" t="s">
        <v>485</v>
      </c>
      <c r="DW125" s="980"/>
      <c r="DX125" s="980"/>
      <c r="DY125" s="980"/>
      <c r="DZ125" s="981"/>
    </row>
    <row r="126" spans="1:130" s="246" customFormat="1" ht="26.25" customHeight="1" thickBot="1" x14ac:dyDescent="0.2">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476</v>
      </c>
      <c r="AB126" s="1011"/>
      <c r="AC126" s="1011"/>
      <c r="AD126" s="1011"/>
      <c r="AE126" s="1012"/>
      <c r="AF126" s="1013" t="s">
        <v>485</v>
      </c>
      <c r="AG126" s="1011"/>
      <c r="AH126" s="1011"/>
      <c r="AI126" s="1011"/>
      <c r="AJ126" s="1012"/>
      <c r="AK126" s="1013" t="s">
        <v>485</v>
      </c>
      <c r="AL126" s="1011"/>
      <c r="AM126" s="1011"/>
      <c r="AN126" s="1011"/>
      <c r="AO126" s="1012"/>
      <c r="AP126" s="1014" t="s">
        <v>476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485</v>
      </c>
      <c r="DH126" s="972"/>
      <c r="DI126" s="972"/>
      <c r="DJ126" s="972"/>
      <c r="DK126" s="972"/>
      <c r="DL126" s="972" t="s">
        <v>485</v>
      </c>
      <c r="DM126" s="972"/>
      <c r="DN126" s="972"/>
      <c r="DO126" s="972"/>
      <c r="DP126" s="972"/>
      <c r="DQ126" s="972" t="s">
        <v>485</v>
      </c>
      <c r="DR126" s="972"/>
      <c r="DS126" s="972"/>
      <c r="DT126" s="972"/>
      <c r="DU126" s="972"/>
      <c r="DV126" s="973" t="s">
        <v>476</v>
      </c>
      <c r="DW126" s="973"/>
      <c r="DX126" s="973"/>
      <c r="DY126" s="973"/>
      <c r="DZ126" s="974"/>
    </row>
    <row r="127" spans="1:130" s="246" customFormat="1" ht="26.25" customHeight="1" x14ac:dyDescent="0.15">
      <c r="A127" s="1112"/>
      <c r="B127" s="1000"/>
      <c r="C127" s="1054" t="s">
        <v>489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398</v>
      </c>
      <c r="AB127" s="1011"/>
      <c r="AC127" s="1011"/>
      <c r="AD127" s="1011"/>
      <c r="AE127" s="1012"/>
      <c r="AF127" s="1013">
        <v>213</v>
      </c>
      <c r="AG127" s="1011"/>
      <c r="AH127" s="1011"/>
      <c r="AI127" s="1011"/>
      <c r="AJ127" s="1012"/>
      <c r="AK127" s="1013">
        <v>191</v>
      </c>
      <c r="AL127" s="1011"/>
      <c r="AM127" s="1011"/>
      <c r="AN127" s="1011"/>
      <c r="AO127" s="1012"/>
      <c r="AP127" s="1014">
        <v>0</v>
      </c>
      <c r="AQ127" s="1015"/>
      <c r="AR127" s="1015"/>
      <c r="AS127" s="1015"/>
      <c r="AT127" s="1016"/>
      <c r="AU127" s="282"/>
      <c r="AV127" s="282"/>
      <c r="AW127" s="282"/>
      <c r="AX127" s="1084" t="s">
        <v>490</v>
      </c>
      <c r="AY127" s="1085"/>
      <c r="AZ127" s="1085"/>
      <c r="BA127" s="1085"/>
      <c r="BB127" s="1085"/>
      <c r="BC127" s="1085"/>
      <c r="BD127" s="1085"/>
      <c r="BE127" s="1086"/>
      <c r="BF127" s="1087" t="s">
        <v>491</v>
      </c>
      <c r="BG127" s="1085"/>
      <c r="BH127" s="1085"/>
      <c r="BI127" s="1085"/>
      <c r="BJ127" s="1085"/>
      <c r="BK127" s="1085"/>
      <c r="BL127" s="1086"/>
      <c r="BM127" s="1087" t="s">
        <v>492</v>
      </c>
      <c r="BN127" s="1085"/>
      <c r="BO127" s="1085"/>
      <c r="BP127" s="1085"/>
      <c r="BQ127" s="1085"/>
      <c r="BR127" s="1085"/>
      <c r="BS127" s="1086"/>
      <c r="BT127" s="1087" t="s">
        <v>493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494</v>
      </c>
      <c r="CQ127" s="1002"/>
      <c r="CR127" s="1002"/>
      <c r="CS127" s="1002"/>
      <c r="CT127" s="1002"/>
      <c r="CU127" s="1002"/>
      <c r="CV127" s="1002"/>
      <c r="CW127" s="1002"/>
      <c r="CX127" s="1002"/>
      <c r="CY127" s="1002"/>
      <c r="CZ127" s="1002"/>
      <c r="DA127" s="1002"/>
      <c r="DB127" s="1002"/>
      <c r="DC127" s="1002"/>
      <c r="DD127" s="1002"/>
      <c r="DE127" s="1002"/>
      <c r="DF127" s="1003"/>
      <c r="DG127" s="971" t="s">
        <v>485</v>
      </c>
      <c r="DH127" s="972"/>
      <c r="DI127" s="972"/>
      <c r="DJ127" s="972"/>
      <c r="DK127" s="972"/>
      <c r="DL127" s="972" t="s">
        <v>476</v>
      </c>
      <c r="DM127" s="972"/>
      <c r="DN127" s="972"/>
      <c r="DO127" s="972"/>
      <c r="DP127" s="972"/>
      <c r="DQ127" s="972" t="s">
        <v>485</v>
      </c>
      <c r="DR127" s="972"/>
      <c r="DS127" s="972"/>
      <c r="DT127" s="972"/>
      <c r="DU127" s="972"/>
      <c r="DV127" s="973" t="s">
        <v>485</v>
      </c>
      <c r="DW127" s="973"/>
      <c r="DX127" s="973"/>
      <c r="DY127" s="973"/>
      <c r="DZ127" s="974"/>
    </row>
    <row r="128" spans="1:130" s="246" customFormat="1" ht="26.25" customHeight="1" thickBot="1" x14ac:dyDescent="0.2">
      <c r="A128" s="1095" t="s">
        <v>495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496</v>
      </c>
      <c r="X128" s="1097"/>
      <c r="Y128" s="1097"/>
      <c r="Z128" s="1098"/>
      <c r="AA128" s="1099" t="s">
        <v>476</v>
      </c>
      <c r="AB128" s="1100"/>
      <c r="AC128" s="1100"/>
      <c r="AD128" s="1100"/>
      <c r="AE128" s="1101"/>
      <c r="AF128" s="1102" t="s">
        <v>485</v>
      </c>
      <c r="AG128" s="1100"/>
      <c r="AH128" s="1100"/>
      <c r="AI128" s="1100"/>
      <c r="AJ128" s="1101"/>
      <c r="AK128" s="1102">
        <v>18672</v>
      </c>
      <c r="AL128" s="1100"/>
      <c r="AM128" s="1100"/>
      <c r="AN128" s="1100"/>
      <c r="AO128" s="1101"/>
      <c r="AP128" s="1103"/>
      <c r="AQ128" s="1104"/>
      <c r="AR128" s="1104"/>
      <c r="AS128" s="1104"/>
      <c r="AT128" s="1105"/>
      <c r="AU128" s="282"/>
      <c r="AV128" s="282"/>
      <c r="AW128" s="282"/>
      <c r="AX128" s="940" t="s">
        <v>497</v>
      </c>
      <c r="AY128" s="941"/>
      <c r="AZ128" s="941"/>
      <c r="BA128" s="941"/>
      <c r="BB128" s="941"/>
      <c r="BC128" s="941"/>
      <c r="BD128" s="941"/>
      <c r="BE128" s="942"/>
      <c r="BF128" s="1106" t="s">
        <v>498</v>
      </c>
      <c r="BG128" s="1107"/>
      <c r="BH128" s="1107"/>
      <c r="BI128" s="1107"/>
      <c r="BJ128" s="1107"/>
      <c r="BK128" s="1107"/>
      <c r="BL128" s="1108"/>
      <c r="BM128" s="1106">
        <v>12.64</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499</v>
      </c>
      <c r="CQ128" s="1089"/>
      <c r="CR128" s="1089"/>
      <c r="CS128" s="1089"/>
      <c r="CT128" s="1089"/>
      <c r="CU128" s="1089"/>
      <c r="CV128" s="1089"/>
      <c r="CW128" s="1089"/>
      <c r="CX128" s="1089"/>
      <c r="CY128" s="1089"/>
      <c r="CZ128" s="1089"/>
      <c r="DA128" s="1089"/>
      <c r="DB128" s="1089"/>
      <c r="DC128" s="1089"/>
      <c r="DD128" s="1089"/>
      <c r="DE128" s="1089"/>
      <c r="DF128" s="1090"/>
      <c r="DG128" s="1091" t="s">
        <v>498</v>
      </c>
      <c r="DH128" s="1092"/>
      <c r="DI128" s="1092"/>
      <c r="DJ128" s="1092"/>
      <c r="DK128" s="1092"/>
      <c r="DL128" s="1092" t="s">
        <v>500</v>
      </c>
      <c r="DM128" s="1092"/>
      <c r="DN128" s="1092"/>
      <c r="DO128" s="1092"/>
      <c r="DP128" s="1092"/>
      <c r="DQ128" s="1092" t="s">
        <v>498</v>
      </c>
      <c r="DR128" s="1092"/>
      <c r="DS128" s="1092"/>
      <c r="DT128" s="1092"/>
      <c r="DU128" s="1092"/>
      <c r="DV128" s="1093" t="s">
        <v>140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17745312</v>
      </c>
      <c r="AB129" s="1011"/>
      <c r="AC129" s="1011"/>
      <c r="AD129" s="1011"/>
      <c r="AE129" s="1012"/>
      <c r="AF129" s="1013">
        <v>17522143</v>
      </c>
      <c r="AG129" s="1011"/>
      <c r="AH129" s="1011"/>
      <c r="AI129" s="1011"/>
      <c r="AJ129" s="1012"/>
      <c r="AK129" s="1013">
        <v>17154569</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498</v>
      </c>
      <c r="BG129" s="1121"/>
      <c r="BH129" s="1121"/>
      <c r="BI129" s="1121"/>
      <c r="BJ129" s="1121"/>
      <c r="BK129" s="1121"/>
      <c r="BL129" s="1122"/>
      <c r="BM129" s="1120">
        <v>17.64</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504</v>
      </c>
      <c r="X130" s="1126"/>
      <c r="Y130" s="1126"/>
      <c r="Z130" s="1127"/>
      <c r="AA130" s="1010">
        <v>3499475</v>
      </c>
      <c r="AB130" s="1011"/>
      <c r="AC130" s="1011"/>
      <c r="AD130" s="1011"/>
      <c r="AE130" s="1012"/>
      <c r="AF130" s="1013">
        <v>3428972</v>
      </c>
      <c r="AG130" s="1011"/>
      <c r="AH130" s="1011"/>
      <c r="AI130" s="1011"/>
      <c r="AJ130" s="1012"/>
      <c r="AK130" s="1013">
        <v>3378919</v>
      </c>
      <c r="AL130" s="1011"/>
      <c r="AM130" s="1011"/>
      <c r="AN130" s="1011"/>
      <c r="AO130" s="1012"/>
      <c r="AP130" s="1128"/>
      <c r="AQ130" s="1129"/>
      <c r="AR130" s="1129"/>
      <c r="AS130" s="1129"/>
      <c r="AT130" s="1130"/>
      <c r="AU130" s="284"/>
      <c r="AV130" s="284"/>
      <c r="AW130" s="284"/>
      <c r="AX130" s="1119" t="s">
        <v>505</v>
      </c>
      <c r="AY130" s="1002"/>
      <c r="AZ130" s="1002"/>
      <c r="BA130" s="1002"/>
      <c r="BB130" s="1002"/>
      <c r="BC130" s="1002"/>
      <c r="BD130" s="1002"/>
      <c r="BE130" s="1003"/>
      <c r="BF130" s="1156">
        <v>10.199999999999999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506</v>
      </c>
      <c r="X131" s="1164"/>
      <c r="Y131" s="1164"/>
      <c r="Z131" s="1165"/>
      <c r="AA131" s="1057">
        <v>14245837</v>
      </c>
      <c r="AB131" s="1036"/>
      <c r="AC131" s="1036"/>
      <c r="AD131" s="1036"/>
      <c r="AE131" s="1037"/>
      <c r="AF131" s="1035">
        <v>14093171</v>
      </c>
      <c r="AG131" s="1036"/>
      <c r="AH131" s="1036"/>
      <c r="AI131" s="1036"/>
      <c r="AJ131" s="1037"/>
      <c r="AK131" s="1035">
        <v>13775650</v>
      </c>
      <c r="AL131" s="1036"/>
      <c r="AM131" s="1036"/>
      <c r="AN131" s="1036"/>
      <c r="AO131" s="1037"/>
      <c r="AP131" s="1166"/>
      <c r="AQ131" s="1167"/>
      <c r="AR131" s="1167"/>
      <c r="AS131" s="1167"/>
      <c r="AT131" s="1168"/>
      <c r="AU131" s="284"/>
      <c r="AV131" s="284"/>
      <c r="AW131" s="284"/>
      <c r="AX131" s="1138" t="s">
        <v>507</v>
      </c>
      <c r="AY131" s="1089"/>
      <c r="AZ131" s="1089"/>
      <c r="BA131" s="1089"/>
      <c r="BB131" s="1089"/>
      <c r="BC131" s="1089"/>
      <c r="BD131" s="1089"/>
      <c r="BE131" s="1090"/>
      <c r="BF131" s="1139">
        <v>5.4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509</v>
      </c>
      <c r="W132" s="1149"/>
      <c r="X132" s="1149"/>
      <c r="Y132" s="1149"/>
      <c r="Z132" s="1150"/>
      <c r="AA132" s="1151">
        <v>10.887363089999999</v>
      </c>
      <c r="AB132" s="1152"/>
      <c r="AC132" s="1152"/>
      <c r="AD132" s="1152"/>
      <c r="AE132" s="1153"/>
      <c r="AF132" s="1154">
        <v>10.418045729999999</v>
      </c>
      <c r="AG132" s="1152"/>
      <c r="AH132" s="1152"/>
      <c r="AI132" s="1152"/>
      <c r="AJ132" s="1153"/>
      <c r="AK132" s="1154">
        <v>9.4128407729999992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510</v>
      </c>
      <c r="W133" s="1132"/>
      <c r="X133" s="1132"/>
      <c r="Y133" s="1132"/>
      <c r="Z133" s="1133"/>
      <c r="AA133" s="1134">
        <v>11.7</v>
      </c>
      <c r="AB133" s="1135"/>
      <c r="AC133" s="1135"/>
      <c r="AD133" s="1135"/>
      <c r="AE133" s="1136"/>
      <c r="AF133" s="1134">
        <v>11.1</v>
      </c>
      <c r="AG133" s="1135"/>
      <c r="AH133" s="1135"/>
      <c r="AI133" s="1135"/>
      <c r="AJ133" s="1136"/>
      <c r="AK133" s="1134">
        <v>10.199999999999999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RMDqYpy1RqnVcXsnWWeYFWdFWaVZZYn97+xlYFpgj2LiaNdPaq4EFgEHx1roK2etJFUamGbuW0gueb+ke5+sw==" saltValue="DchvCTz0Twe7IhnnPiol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m2Z7j4/4CRc9FzgQfIkYj7F+gq9Sw1wQ5+C7o6VGc83FJOXI5utMEwUZCntaIQLbuK1ut5iAByTj9Ibjgq2cQ==" saltValue="5Z46djweVc5yHvx0paQo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b8j+jfM7P6MmJkgPTztpOWyFx4Xnt+bujW2k3dfYGbR4eqD17rJxP6bulS22RxWOF/R+5JQC5pyzCwkD24C1A==" saltValue="x0vaivUfJTn3URlo39JZ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A104857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519</v>
      </c>
      <c r="AL9" s="1175"/>
      <c r="AM9" s="1175"/>
      <c r="AN9" s="1176"/>
      <c r="AO9" s="312">
        <v>4349664</v>
      </c>
      <c r="AP9" s="312">
        <v>73131</v>
      </c>
      <c r="AQ9" s="313">
        <v>72852</v>
      </c>
      <c r="AR9" s="314">
        <v>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520</v>
      </c>
      <c r="AL10" s="1175"/>
      <c r="AM10" s="1175"/>
      <c r="AN10" s="1176"/>
      <c r="AO10" s="315">
        <v>34584</v>
      </c>
      <c r="AP10" s="315">
        <v>581</v>
      </c>
      <c r="AQ10" s="316">
        <v>5779</v>
      </c>
      <c r="AR10" s="317">
        <v>-89.9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521</v>
      </c>
      <c r="AL11" s="1175"/>
      <c r="AM11" s="1175"/>
      <c r="AN11" s="1176"/>
      <c r="AO11" s="315">
        <v>768860</v>
      </c>
      <c r="AP11" s="315">
        <v>12927</v>
      </c>
      <c r="AQ11" s="316">
        <v>5205</v>
      </c>
      <c r="AR11" s="317">
        <v>148.4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522</v>
      </c>
      <c r="AL12" s="1175"/>
      <c r="AM12" s="1175"/>
      <c r="AN12" s="1176"/>
      <c r="AO12" s="315" t="s">
        <v>523</v>
      </c>
      <c r="AP12" s="315" t="s">
        <v>523</v>
      </c>
      <c r="AQ12" s="316">
        <v>1186</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524</v>
      </c>
      <c r="AL13" s="1175"/>
      <c r="AM13" s="1175"/>
      <c r="AN13" s="1176"/>
      <c r="AO13" s="315" t="s">
        <v>523</v>
      </c>
      <c r="AP13" s="315" t="s">
        <v>523</v>
      </c>
      <c r="AQ13" s="316">
        <v>2</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525</v>
      </c>
      <c r="AL14" s="1175"/>
      <c r="AM14" s="1175"/>
      <c r="AN14" s="1176"/>
      <c r="AO14" s="315">
        <v>162186</v>
      </c>
      <c r="AP14" s="315">
        <v>2727</v>
      </c>
      <c r="AQ14" s="316">
        <v>3005</v>
      </c>
      <c r="AR14" s="317">
        <v>-9.3000000000000007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526</v>
      </c>
      <c r="AL15" s="1175"/>
      <c r="AM15" s="1175"/>
      <c r="AN15" s="1176"/>
      <c r="AO15" s="315">
        <v>30117</v>
      </c>
      <c r="AP15" s="315">
        <v>506</v>
      </c>
      <c r="AQ15" s="316">
        <v>1720</v>
      </c>
      <c r="AR15" s="317">
        <v>-70.599999999999994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527</v>
      </c>
      <c r="AL16" s="1178"/>
      <c r="AM16" s="1178"/>
      <c r="AN16" s="1179"/>
      <c r="AO16" s="315">
        <v>-397637</v>
      </c>
      <c r="AP16" s="315">
        <v>-6685</v>
      </c>
      <c r="AQ16" s="316">
        <v>-6900</v>
      </c>
      <c r="AR16" s="317">
        <v>-3.1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192</v>
      </c>
      <c r="AL17" s="1178"/>
      <c r="AM17" s="1178"/>
      <c r="AN17" s="1179"/>
      <c r="AO17" s="315">
        <v>4947774</v>
      </c>
      <c r="AP17" s="315">
        <v>83187</v>
      </c>
      <c r="AQ17" s="316">
        <v>82850</v>
      </c>
      <c r="AR17" s="317">
        <v>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532</v>
      </c>
      <c r="AL21" s="1170"/>
      <c r="AM21" s="1170"/>
      <c r="AN21" s="1171"/>
      <c r="AO21" s="327">
        <v>7.18</v>
      </c>
      <c r="AP21" s="328">
        <v>8.1999999999999993</v>
      </c>
      <c r="AQ21" s="329">
        <v>-1.02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533</v>
      </c>
      <c r="AL22" s="1170"/>
      <c r="AM22" s="1170"/>
      <c r="AN22" s="1171"/>
      <c r="AO22" s="332">
        <v>98.6</v>
      </c>
      <c r="AP22" s="333">
        <v>97.9</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537</v>
      </c>
      <c r="AL32" s="1186"/>
      <c r="AM32" s="1186"/>
      <c r="AN32" s="1187"/>
      <c r="AO32" s="342">
        <v>3917651</v>
      </c>
      <c r="AP32" s="342">
        <v>65867</v>
      </c>
      <c r="AQ32" s="343">
        <v>53769</v>
      </c>
      <c r="AR32" s="344">
        <v>22.5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538</v>
      </c>
      <c r="AL33" s="1186"/>
      <c r="AM33" s="1186"/>
      <c r="AN33" s="1187"/>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539</v>
      </c>
      <c r="AL34" s="1186"/>
      <c r="AM34" s="1186"/>
      <c r="AN34" s="1187"/>
      <c r="AO34" s="342" t="s">
        <v>523</v>
      </c>
      <c r="AP34" s="342" t="s">
        <v>523</v>
      </c>
      <c r="AQ34" s="343">
        <v>30</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540</v>
      </c>
      <c r="AL35" s="1186"/>
      <c r="AM35" s="1186"/>
      <c r="AN35" s="1187"/>
      <c r="AO35" s="342">
        <v>695809</v>
      </c>
      <c r="AP35" s="342">
        <v>11699</v>
      </c>
      <c r="AQ35" s="343">
        <v>13935</v>
      </c>
      <c r="AR35" s="344">
        <v>-16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541</v>
      </c>
      <c r="AL36" s="1186"/>
      <c r="AM36" s="1186"/>
      <c r="AN36" s="1187"/>
      <c r="AO36" s="342">
        <v>74264</v>
      </c>
      <c r="AP36" s="342">
        <v>1249</v>
      </c>
      <c r="AQ36" s="343">
        <v>1254</v>
      </c>
      <c r="AR36" s="344">
        <v>-0.4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542</v>
      </c>
      <c r="AL37" s="1186"/>
      <c r="AM37" s="1186"/>
      <c r="AN37" s="1187"/>
      <c r="AO37" s="342">
        <v>6532</v>
      </c>
      <c r="AP37" s="342">
        <v>110</v>
      </c>
      <c r="AQ37" s="343">
        <v>601</v>
      </c>
      <c r="AR37" s="344">
        <v>-81.7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543</v>
      </c>
      <c r="AL38" s="1189"/>
      <c r="AM38" s="1189"/>
      <c r="AN38" s="1190"/>
      <c r="AO38" s="345">
        <v>15</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544</v>
      </c>
      <c r="AL39" s="1189"/>
      <c r="AM39" s="1189"/>
      <c r="AN39" s="1190"/>
      <c r="AO39" s="342">
        <v>-18672</v>
      </c>
      <c r="AP39" s="342">
        <v>-314</v>
      </c>
      <c r="AQ39" s="343">
        <v>-4013</v>
      </c>
      <c r="AR39" s="344">
        <v>-92.2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545</v>
      </c>
      <c r="AL40" s="1186"/>
      <c r="AM40" s="1186"/>
      <c r="AN40" s="1187"/>
      <c r="AO40" s="342">
        <v>-3378919</v>
      </c>
      <c r="AP40" s="342">
        <v>-56810</v>
      </c>
      <c r="AQ40" s="343">
        <v>-48341</v>
      </c>
      <c r="AR40" s="344">
        <v>17.5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303</v>
      </c>
      <c r="AL41" s="1192"/>
      <c r="AM41" s="1192"/>
      <c r="AN41" s="1193"/>
      <c r="AO41" s="342">
        <v>1296680</v>
      </c>
      <c r="AP41" s="342">
        <v>21801</v>
      </c>
      <c r="AQ41" s="343">
        <v>17235</v>
      </c>
      <c r="AR41" s="344">
        <v>26.5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514</v>
      </c>
      <c r="AN49" s="1182" t="s">
        <v>549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3304887</v>
      </c>
      <c r="AN51" s="364">
        <v>53780</v>
      </c>
      <c r="AO51" s="365">
        <v>-27.7</v>
      </c>
      <c r="AP51" s="366">
        <v>66255</v>
      </c>
      <c r="AQ51" s="367">
        <v>3.6</v>
      </c>
      <c r="AR51" s="368">
        <v>-31.3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1127302</v>
      </c>
      <c r="AN52" s="372">
        <v>18344</v>
      </c>
      <c r="AO52" s="373">
        <v>43.1</v>
      </c>
      <c r="AP52" s="374">
        <v>31822</v>
      </c>
      <c r="AQ52" s="375">
        <v>8.8000000000000007</v>
      </c>
      <c r="AR52" s="376">
        <v>34.299999999999997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3000750</v>
      </c>
      <c r="AN53" s="364">
        <v>49274</v>
      </c>
      <c r="AO53" s="365">
        <v>-8.4</v>
      </c>
      <c r="AP53" s="366">
        <v>92247</v>
      </c>
      <c r="AQ53" s="367">
        <v>39.200000000000003</v>
      </c>
      <c r="AR53" s="368">
        <v>-47.6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311966</v>
      </c>
      <c r="AN54" s="372">
        <v>5123</v>
      </c>
      <c r="AO54" s="373">
        <v>-72.099999999999994</v>
      </c>
      <c r="AP54" s="374">
        <v>37204</v>
      </c>
      <c r="AQ54" s="375">
        <v>16.899999999999999</v>
      </c>
      <c r="AR54" s="376">
        <v>-89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2635165</v>
      </c>
      <c r="AN55" s="364">
        <v>43703</v>
      </c>
      <c r="AO55" s="365">
        <v>-11.3</v>
      </c>
      <c r="AP55" s="366">
        <v>67319</v>
      </c>
      <c r="AQ55" s="367">
        <v>-27</v>
      </c>
      <c r="AR55" s="368">
        <v>15.7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524101</v>
      </c>
      <c r="AN56" s="372">
        <v>8692</v>
      </c>
      <c r="AO56" s="373">
        <v>69.7</v>
      </c>
      <c r="AP56" s="374">
        <v>38101</v>
      </c>
      <c r="AQ56" s="375">
        <v>2.4</v>
      </c>
      <c r="AR56" s="376">
        <v>67.3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3501052</v>
      </c>
      <c r="AN57" s="364">
        <v>58616</v>
      </c>
      <c r="AO57" s="365">
        <v>34.1</v>
      </c>
      <c r="AP57" s="366">
        <v>70615</v>
      </c>
      <c r="AQ57" s="367">
        <v>4.9000000000000004</v>
      </c>
      <c r="AR57" s="368">
        <v>29.2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844986</v>
      </c>
      <c r="AN58" s="372">
        <v>14147</v>
      </c>
      <c r="AO58" s="373">
        <v>62.8</v>
      </c>
      <c r="AP58" s="374">
        <v>37382</v>
      </c>
      <c r="AQ58" s="375">
        <v>-1.9</v>
      </c>
      <c r="AR58" s="376">
        <v>64.7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8404554</v>
      </c>
      <c r="AN59" s="364">
        <v>141305</v>
      </c>
      <c r="AO59" s="365">
        <v>141.1</v>
      </c>
      <c r="AP59" s="366">
        <v>69185</v>
      </c>
      <c r="AQ59" s="367">
        <v>-2</v>
      </c>
      <c r="AR59" s="368">
        <v>143.1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1383826</v>
      </c>
      <c r="AN60" s="372">
        <v>23266</v>
      </c>
      <c r="AO60" s="373">
        <v>64.5</v>
      </c>
      <c r="AP60" s="374">
        <v>38519</v>
      </c>
      <c r="AQ60" s="375">
        <v>3</v>
      </c>
      <c r="AR60" s="376">
        <v>61.5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4169282</v>
      </c>
      <c r="AN61" s="379">
        <v>69336</v>
      </c>
      <c r="AO61" s="380">
        <v>25.6</v>
      </c>
      <c r="AP61" s="381">
        <v>73124</v>
      </c>
      <c r="AQ61" s="382">
        <v>3.7</v>
      </c>
      <c r="AR61" s="368">
        <v>21.9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838436</v>
      </c>
      <c r="AN62" s="372">
        <v>13914</v>
      </c>
      <c r="AO62" s="373">
        <v>33.6</v>
      </c>
      <c r="AP62" s="374">
        <v>36606</v>
      </c>
      <c r="AQ62" s="375">
        <v>5.8</v>
      </c>
      <c r="AR62" s="376">
        <v>27.8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UT7fuwUDRSirBdiF6K16a5/45KmNkB3nsbTRPfrDcS9J+wezm4DcFGdeSqiRniUd1o1Ty7Q2FEcWPWyU6XlqQ==" saltValue="cfdGfIyC1J9PAq0HPjWn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C7uwiB3HUo/o379auia2npJV7mvxmXAC3z1bDf+DTWtx7c2R2rlVibQ0KO5n/UhdtD5dki05PH7UiV0UPigng==" saltValue="k0Da37SME8SLm3lxiuOX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X4zTRrqljOAJjlnWNc/iS4oWUSR4wEj9MYCHU/Uo0J6bQfDfuMLSUVNe9s4lrYRZaEIKzX4e0CgnpzINpfPg==" saltValue="cejkpNN3r8k3J8U9Xa+e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4" t="s">
        <v>3</v>
      </c>
      <c r="D47" s="1194"/>
      <c r="E47" s="1195"/>
      <c r="F47" s="11">
        <v>36.35</v>
      </c>
      <c r="G47" s="12">
        <v>43.03</v>
      </c>
      <c r="H47" s="12">
        <v>39.64</v>
      </c>
      <c r="I47" s="12">
        <v>43.7</v>
      </c>
      <c r="J47" s="13">
        <v>50.33</v>
      </c>
    </row>
    <row r="48" spans="2:10" ht="57.75" customHeight="1" x14ac:dyDescent="0.15">
      <c r="B48" s="14"/>
      <c r="C48" s="1196" t="s">
        <v>4</v>
      </c>
      <c r="D48" s="1196"/>
      <c r="E48" s="1197"/>
      <c r="F48" s="15">
        <v>7.56</v>
      </c>
      <c r="G48" s="16">
        <v>7.98</v>
      </c>
      <c r="H48" s="16">
        <v>6.87</v>
      </c>
      <c r="I48" s="16">
        <v>9.85</v>
      </c>
      <c r="J48" s="17">
        <v>8.84</v>
      </c>
    </row>
    <row r="49" spans="2:10" ht="57.75" customHeight="1" thickBot="1" x14ac:dyDescent="0.2">
      <c r="B49" s="18"/>
      <c r="C49" s="1198" t="s">
        <v>5</v>
      </c>
      <c r="D49" s="1198"/>
      <c r="E49" s="1199"/>
      <c r="F49" s="19" t="s">
        <v>570</v>
      </c>
      <c r="G49" s="20">
        <v>4.47</v>
      </c>
      <c r="H49" s="20" t="s">
        <v>571</v>
      </c>
      <c r="I49" s="20">
        <v>2.99</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SmtpWdUeSSU6i4NtNXtMXHTsnaRJ0P/T9bx1LDQgG0NiqQ/Q/YrdWqRKaAnHAAX1NRYhnJX4P7WUv6WszeKcg==" saltValue="GOBsy17LCNaEcjxmxdPy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中溝　健太郎</cp:lastModifiedBy>
  <cp:lastPrinted>2020-03-08T04:18:03Z</cp:lastPrinted>
  <dcterms:created xsi:type="dcterms:W3CDTF">2020-02-10T06:10:41Z</dcterms:created>
  <dcterms:modified xsi:type="dcterms:W3CDTF">2020-09-14T09:44:36Z</dcterms:modified>
  <cp:category/>
</cp:coreProperties>
</file>